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19. zasedání\"/>
    </mc:Choice>
  </mc:AlternateContent>
  <bookViews>
    <workbookView xWindow="0" yWindow="0" windowWidth="23040" windowHeight="9084"/>
  </bookViews>
  <sheets>
    <sheet name="filmove vzdelavani" sheetId="2" r:id="rId1"/>
    <sheet name="IH" sheetId="3" r:id="rId2"/>
    <sheet name="JK" sheetId="4" r:id="rId3"/>
    <sheet name="PB" sheetId="5" r:id="rId4"/>
    <sheet name="PM" sheetId="6" r:id="rId5"/>
    <sheet name="RN" sheetId="7" r:id="rId6"/>
    <sheet name="List6" sheetId="8" r:id="rId7"/>
  </sheets>
  <definedNames>
    <definedName name="_xlnm.Print_Area" localSheetId="0">'filmove vzdelavani'!$A$1:$Z$36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8" l="1"/>
  <c r="D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E30" i="7"/>
  <c r="D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E30" i="6"/>
  <c r="D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E30" i="5"/>
  <c r="D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E30" i="4"/>
  <c r="D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E30" i="3"/>
  <c r="D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Z16" i="2" l="1"/>
  <c r="Z17" i="2"/>
  <c r="Z18" i="2"/>
  <c r="Z19" i="2"/>
  <c r="Z20" i="2"/>
  <c r="Z21" i="2"/>
  <c r="Z22" i="2"/>
  <c r="Z23" i="2"/>
  <c r="Z15" i="2"/>
  <c r="Q25" i="2" l="1"/>
  <c r="Q26" i="2"/>
  <c r="Q17" i="2"/>
  <c r="Q15" i="2"/>
  <c r="Q18" i="2"/>
  <c r="Q23" i="2"/>
  <c r="Q24" i="2"/>
  <c r="Q16" i="2"/>
  <c r="Q19" i="2"/>
  <c r="Q27" i="2"/>
  <c r="Q29" i="2"/>
  <c r="Q28" i="2"/>
  <c r="Q20" i="2"/>
  <c r="Q21" i="2"/>
  <c r="D30" i="2" l="1"/>
  <c r="E30" i="2"/>
  <c r="R30" i="2" l="1"/>
  <c r="R31" i="2" s="1"/>
  <c r="Q22" i="2" l="1"/>
</calcChain>
</file>

<file path=xl/sharedStrings.xml><?xml version="1.0" encoding="utf-8"?>
<sst xmlns="http://schemas.openxmlformats.org/spreadsheetml/2006/main" count="1081" uniqueCount="114">
  <si>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</si>
  <si>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</si>
  <si>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</si>
  <si>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</si>
  <si>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</si>
  <si>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</si>
  <si>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</si>
  <si>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</si>
  <si>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</si>
  <si>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</si>
  <si>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</si>
  <si>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</si>
  <si>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</si>
  <si>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</si>
  <si>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</si>
  <si>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</si>
  <si>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</si>
  <si>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</si>
  <si>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</si>
  <si>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</si>
  <si>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</si>
  <si>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</si>
  <si>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</si>
  <si>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</si>
  <si>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</si>
  <si>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</si>
  <si>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</si>
  <si>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</si>
  <si>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</si>
  <si>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</si>
  <si>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</si>
  <si>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</si>
  <si>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Obsahová kvalita projektu</t>
  </si>
  <si>
    <t>Realizační strategie</t>
  </si>
  <si>
    <t>Filmové vzdělávání v roce 2018 a 2019 (dvouletý grant)</t>
  </si>
  <si>
    <t>Finanční alokace: 9 000 000 Kč</t>
  </si>
  <si>
    <t>ze všech segmentů (vývoj, výroba, exploatace atd.).</t>
  </si>
  <si>
    <t>Podpora je určena pro vzdělávací akce konané v letech 2018 a 2019, které jsou určené pro vzdělávání českých i zahraničních filmových profesionálů.</t>
  </si>
  <si>
    <t xml:space="preserve">Vzdělávací program takové akce musí být minimálně z 50 %  realizován na území ČR. Prioritně budou podpořeny projekty s minimálně 20% českou účastí </t>
  </si>
  <si>
    <t>(počet participantů nebo vybraných projektů).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</si>
  <si>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2017-8-2-26</t>
    </r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</si>
  <si>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8. vzdělávání a výchova v oblasti kinematografie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</si>
  <si>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22.8.2017 - 22.9. 2017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</si>
  <si>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</si>
  <si>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t>2. Zvyšování profesionality a konkurenceschopnosti lokálních vzdělávacích aktivit s mezinárodním přesahem.</t>
  </si>
  <si>
    <t xml:space="preserve">1. Zvyšování profesionality a konkurenceschopnosti českého filmového průmyslu prostřednictvím praktického i teoretického vzdělávání filmových profesionálů </t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</si>
  <si>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však do 31. ledna 2020</t>
    </r>
  </si>
  <si>
    <t>2024/2017</t>
  </si>
  <si>
    <t>2062/2017</t>
  </si>
  <si>
    <t>2067/2017</t>
  </si>
  <si>
    <t>2072/2017</t>
  </si>
  <si>
    <t>2075/2017</t>
  </si>
  <si>
    <t>2076/2017</t>
  </si>
  <si>
    <t>2077/2017</t>
  </si>
  <si>
    <t>2081/2017</t>
  </si>
  <si>
    <t>2082/2017</t>
  </si>
  <si>
    <t>2083/2017</t>
  </si>
  <si>
    <t>2084/2017</t>
  </si>
  <si>
    <t>2085/2017</t>
  </si>
  <si>
    <t>2086/2017</t>
  </si>
  <si>
    <t>2091/2017</t>
  </si>
  <si>
    <t>2093/2017</t>
  </si>
  <si>
    <t>Ji.hlava Industry 2018 - 2019</t>
  </si>
  <si>
    <t>doc.incubator: Do střižen! 2018-2019</t>
  </si>
  <si>
    <t>Jak uvést film 2018-2019</t>
  </si>
  <si>
    <t>Ex Oriente Film workshop 2018 a 2019</t>
  </si>
  <si>
    <t>MIDPOINT</t>
  </si>
  <si>
    <t>Dok.incubator Workshop 2018-2019</t>
  </si>
  <si>
    <t>CINERGY</t>
  </si>
  <si>
    <t>ANOMALIA 3D charakterový animátor</t>
  </si>
  <si>
    <t>ANOMALIA Story &amp; Art Lab</t>
  </si>
  <si>
    <t>Kameramanské dny Praha 2018/2019</t>
  </si>
  <si>
    <t>Realizační cvičení Katedry scenáristiky a dramaturgie FAMU, navázané na producentský modul Kamily Zlatuškové a Viktora Tauše</t>
  </si>
  <si>
    <t>Vzdělávání filmových profesionálů</t>
  </si>
  <si>
    <t>Konference Cinema Czech a přidružené workshopy - vzdělávání kinařů v oblasti dramaturgie, marketingu, technologií a nových trendů v kinematografii</t>
  </si>
  <si>
    <t>Nové kino 2018 - 2019</t>
  </si>
  <si>
    <t>Camp 4 Science 2018-2019</t>
  </si>
  <si>
    <t>DOC.DREAM services, s.r.o.</t>
  </si>
  <si>
    <t>DOK.Incubator z.s.</t>
  </si>
  <si>
    <t>Free Cinema Pofiv, o.p.s.</t>
  </si>
  <si>
    <t>Institut dokumentárního filmu, spolek</t>
  </si>
  <si>
    <t>Akademie múzických umění v Praze</t>
  </si>
  <si>
    <t>Fresh Films, s.r.o.</t>
  </si>
  <si>
    <t>Bohemian Multimedia spol. s r.o.</t>
  </si>
  <si>
    <t>Kamera Oko, s.r.o.</t>
  </si>
  <si>
    <t>HEAVEN´S GATE s.r.o.</t>
  </si>
  <si>
    <t>Národní filmový archiv</t>
  </si>
  <si>
    <t>Unie digitálních kin z.s.</t>
  </si>
  <si>
    <t>Pro-DIGI, z.s.</t>
  </si>
  <si>
    <t>Univerzita Palackého v Olomouci</t>
  </si>
  <si>
    <t>ano</t>
  </si>
  <si>
    <t>ne</t>
  </si>
  <si>
    <t>Prokopová, Alena</t>
  </si>
  <si>
    <t>Korda, Jakub</t>
  </si>
  <si>
    <t>Hodoušková, Markéta</t>
  </si>
  <si>
    <t>Mathé, Ivo</t>
  </si>
  <si>
    <t>Fiedler, Rudolf</t>
  </si>
  <si>
    <t>Bendová, Helena</t>
  </si>
  <si>
    <t>Slováková, Andrea</t>
  </si>
  <si>
    <t>Španihelová, Magda</t>
  </si>
  <si>
    <t>Lamperová, Marta</t>
  </si>
  <si>
    <t>Tomek, Ivan</t>
  </si>
  <si>
    <t>Staníková, Daniela</t>
  </si>
  <si>
    <t>Králík, Jiří</t>
  </si>
  <si>
    <t>Bokšteflová, Barbora</t>
  </si>
  <si>
    <t>Kastner, Jan</t>
  </si>
  <si>
    <t>Štingl, Pavel</t>
  </si>
  <si>
    <t>Španielová, Magda</t>
  </si>
  <si>
    <t>x</t>
  </si>
  <si>
    <t>dotace</t>
  </si>
  <si>
    <t>70%</t>
  </si>
  <si>
    <t>80%</t>
  </si>
  <si>
    <t>60%</t>
  </si>
  <si>
    <t>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</si>
</sst>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0"/>
      <color rgb="FF000000"/>
      <name val="Arial"/>
      <family val="2"/>
      <charset val="238"/>
    </font>
    <font>
      <sz val="9.5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14999847407452621"/>
      </right>
      <top/>
      <bottom style="thin">
        <color theme="0" tint="-0.249977111117893"/>
      </bottom>
      <diagonal/>
    </border>
    <border>
      <left/>
      <right style="thin">
        <color rgb="FFB4B4B4"/>
      </right>
      <top/>
      <bottom style="thin">
        <color theme="0" tint="-0.249977111117893"/>
      </bottom>
      <diagonal/>
    </border>
    <border>
      <left style="thin">
        <color rgb="FFB4B4B4"/>
      </left>
      <right/>
      <top/>
      <bottom/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right" vertical="top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9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wrapText="1"/>
    </xf>
    <xf numFmtId="9" fontId="6" fillId="2" borderId="1" xfId="1" applyNumberFormat="1" applyFont="1" applyFill="1" applyBorder="1" applyAlignment="1">
      <alignment horizontal="center" wrapText="1"/>
    </xf>
    <xf numFmtId="14" fontId="6" fillId="2" borderId="1" xfId="1" applyNumberFormat="1" applyFont="1" applyFill="1" applyBorder="1" applyAlignment="1">
      <alignment horizontal="center" wrapText="1"/>
    </xf>
    <xf numFmtId="14" fontId="4" fillId="2" borderId="2" xfId="0" applyNumberFormat="1" applyFont="1" applyFill="1" applyBorder="1" applyAlignment="1">
      <alignment horizontal="left" vertical="top" wrapText="1"/>
    </xf>
    <xf numFmtId="0" fontId="6" fillId="2" borderId="1" xfId="1" applyFont="1" applyFill="1" applyBorder="1" applyAlignment="1"/>
    <xf numFmtId="3" fontId="6" fillId="2" borderId="1" xfId="1" applyNumberFormat="1" applyFont="1" applyFill="1" applyBorder="1" applyAlignment="1"/>
    <xf numFmtId="3" fontId="6" fillId="2" borderId="1" xfId="1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left" vertical="top" wrapText="1"/>
    </xf>
    <xf numFmtId="0" fontId="6" fillId="0" borderId="0" xfId="1" applyFont="1" applyFill="1" applyAlignment="1"/>
    <xf numFmtId="0" fontId="6" fillId="0" borderId="7" xfId="1" applyFont="1" applyFill="1" applyBorder="1" applyAlignment="1"/>
    <xf numFmtId="3" fontId="6" fillId="0" borderId="0" xfId="1" applyNumberFormat="1" applyFont="1" applyFill="1" applyAlignment="1"/>
    <xf numFmtId="3" fontId="6" fillId="0" borderId="0" xfId="1" applyNumberFormat="1" applyFont="1" applyFill="1" applyAlignment="1">
      <alignment horizontal="right"/>
    </xf>
    <xf numFmtId="0" fontId="3" fillId="2" borderId="8" xfId="0" applyFont="1" applyFill="1" applyBorder="1" applyAlignment="1">
      <alignment horizontal="left" vertical="top"/>
    </xf>
    <xf numFmtId="0" fontId="6" fillId="0" borderId="9" xfId="1" applyFont="1" applyBorder="1" applyAlignment="1"/>
    <xf numFmtId="0" fontId="6" fillId="2" borderId="7" xfId="1" applyFont="1" applyFill="1" applyBorder="1" applyAlignment="1"/>
    <xf numFmtId="0" fontId="6" fillId="0" borderId="5" xfId="1" applyFont="1" applyFill="1" applyBorder="1" applyAlignment="1"/>
    <xf numFmtId="3" fontId="6" fillId="0" borderId="9" xfId="1" applyNumberFormat="1" applyFont="1" applyBorder="1" applyAlignment="1"/>
    <xf numFmtId="3" fontId="6" fillId="0" borderId="9" xfId="1" applyNumberFormat="1" applyFont="1" applyBorder="1" applyAlignment="1">
      <alignment horizontal="right"/>
    </xf>
    <xf numFmtId="0" fontId="6" fillId="0" borderId="5" xfId="1" applyFont="1" applyBorder="1" applyAlignment="1"/>
    <xf numFmtId="0" fontId="6" fillId="0" borderId="0" xfId="1" applyFont="1" applyAlignment="1"/>
    <xf numFmtId="3" fontId="6" fillId="0" borderId="0" xfId="1" applyNumberFormat="1" applyFont="1" applyAlignment="1"/>
    <xf numFmtId="3" fontId="6" fillId="0" borderId="0" xfId="1" applyNumberFormat="1" applyFont="1" applyAlignment="1">
      <alignment horizontal="right"/>
    </xf>
    <xf numFmtId="0" fontId="6" fillId="0" borderId="10" xfId="1" applyFont="1" applyBorder="1" applyAlignment="1"/>
    <xf numFmtId="3" fontId="6" fillId="0" borderId="6" xfId="1" applyNumberFormat="1" applyFont="1" applyBorder="1" applyAlignment="1"/>
    <xf numFmtId="3" fontId="6" fillId="0" borderId="11" xfId="1" applyNumberFormat="1" applyFont="1" applyBorder="1" applyAlignment="1">
      <alignment horizontal="right"/>
    </xf>
    <xf numFmtId="0" fontId="6" fillId="0" borderId="12" xfId="1" applyFont="1" applyBorder="1" applyAlignment="1"/>
    <xf numFmtId="0" fontId="6" fillId="0" borderId="6" xfId="1" applyFont="1" applyBorder="1" applyAlignment="1"/>
    <xf numFmtId="0" fontId="6" fillId="0" borderId="11" xfId="1" applyFont="1" applyBorder="1" applyAlignment="1"/>
    <xf numFmtId="3" fontId="3" fillId="2" borderId="13" xfId="0" applyNumberFormat="1" applyFont="1" applyFill="1" applyBorder="1" applyAlignment="1">
      <alignment horizontal="left" vertical="top"/>
    </xf>
  </cellXfs>
  <cellStyles count="2">
    <cellStyle name="Normální" xfId="0" builtinId="0"/>
    <cellStyle name="Normální 4" xfId="1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N31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6.664062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26" width="15" style="2" customWidth="1"/>
    <col min="27" max="103" width="9.109375" style="2" customWidth="1"/>
    <col min="104" max="16384" width="9.109375" style="2"/>
  </cols>
  <sheetData>
    <row r="1" spans="1:170" ht="38.25" customHeight="1" x14ac:dyDescent="0.3">
      <c r="A1" s="1" t="s">
        <v>34</v>
      </c>
    </row>
    <row r="2" spans="1:170" ht="14.4" x14ac:dyDescent="0.3">
      <c r="A2" s="4" t="s">
        <v>40</v>
      </c>
      <c r="D2" s="4" t="s">
        <v>23</v>
      </c>
    </row>
    <row r="3" spans="1:170" ht="14.4" x14ac:dyDescent="0.3">
      <c r="A3" s="4" t="s">
        <v>41</v>
      </c>
      <c r="D3" s="2" t="s">
        <v>45</v>
      </c>
    </row>
    <row r="4" spans="1:170" ht="14.4" x14ac:dyDescent="0.3">
      <c r="A4" s="4" t="s">
        <v>42</v>
      </c>
      <c r="D4" s="2" t="s">
        <v>36</v>
      </c>
    </row>
    <row r="5" spans="1:170" ht="12.6" x14ac:dyDescent="0.3">
      <c r="A5" s="4" t="s">
        <v>35</v>
      </c>
      <c r="D5" s="2" t="s">
        <v>44</v>
      </c>
    </row>
    <row r="6" spans="1:170" ht="14.4" x14ac:dyDescent="0.3">
      <c r="A6" s="4" t="s">
        <v>46</v>
      </c>
    </row>
    <row r="7" spans="1:170" ht="12.6" x14ac:dyDescent="0.3">
      <c r="A7" s="4" t="s">
        <v>22</v>
      </c>
      <c r="D7" s="4" t="s">
        <v>24</v>
      </c>
    </row>
    <row r="8" spans="1:170" ht="14.4" x14ac:dyDescent="0.3">
      <c r="A8" s="2" t="s">
        <v>43</v>
      </c>
      <c r="D8" s="2" t="s">
        <v>37</v>
      </c>
    </row>
    <row r="9" spans="1:170" x14ac:dyDescent="0.3">
      <c r="D9" s="2" t="s">
        <v>38</v>
      </c>
    </row>
    <row r="10" spans="1:170" x14ac:dyDescent="0.3">
      <c r="D10" s="2" t="s">
        <v>39</v>
      </c>
    </row>
    <row r="11" spans="1:170" ht="12.6" x14ac:dyDescent="0.3">
      <c r="A11" s="4"/>
    </row>
    <row r="12" spans="1:170" ht="26.4" customHeight="1" x14ac:dyDescent="0.3">
      <c r="A12" s="24" t="s">
        <v>0</v>
      </c>
      <c r="B12" s="24" t="s">
        <v>1</v>
      </c>
      <c r="C12" s="24" t="s">
        <v>17</v>
      </c>
      <c r="D12" s="24" t="s">
        <v>13</v>
      </c>
      <c r="E12" s="29" t="s">
        <v>2</v>
      </c>
      <c r="F12" s="24" t="s">
        <v>30</v>
      </c>
      <c r="G12" s="24"/>
      <c r="H12" s="24" t="s">
        <v>31</v>
      </c>
      <c r="I12" s="24"/>
      <c r="J12" s="24" t="s">
        <v>32</v>
      </c>
      <c r="K12" s="24" t="s">
        <v>14</v>
      </c>
      <c r="L12" s="24" t="s">
        <v>16</v>
      </c>
      <c r="M12" s="24" t="s">
        <v>28</v>
      </c>
      <c r="N12" s="24" t="s">
        <v>29</v>
      </c>
      <c r="O12" s="24" t="s">
        <v>33</v>
      </c>
      <c r="P12" s="24" t="s">
        <v>3</v>
      </c>
      <c r="Q12" s="24" t="s">
        <v>4</v>
      </c>
      <c r="R12" s="24" t="s">
        <v>5</v>
      </c>
      <c r="S12" s="24" t="s">
        <v>6</v>
      </c>
      <c r="T12" s="24" t="s">
        <v>7</v>
      </c>
      <c r="U12" s="24" t="s">
        <v>8</v>
      </c>
      <c r="V12" s="24" t="s">
        <v>9</v>
      </c>
      <c r="W12" s="24" t="s">
        <v>10</v>
      </c>
      <c r="X12" s="24" t="s">
        <v>11</v>
      </c>
      <c r="Y12" s="24" t="s">
        <v>12</v>
      </c>
      <c r="Z12" s="26" t="s">
        <v>15</v>
      </c>
    </row>
    <row r="13" spans="1:170" ht="59.4" customHeight="1" x14ac:dyDescent="0.3">
      <c r="A13" s="28"/>
      <c r="B13" s="28"/>
      <c r="C13" s="28"/>
      <c r="D13" s="28"/>
      <c r="E13" s="30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7"/>
    </row>
    <row r="14" spans="1:170" ht="28.95" customHeight="1" x14ac:dyDescent="0.3">
      <c r="A14" s="25"/>
      <c r="B14" s="25"/>
      <c r="C14" s="25"/>
      <c r="D14" s="25"/>
      <c r="E14" s="31"/>
      <c r="F14" s="5" t="s">
        <v>25</v>
      </c>
      <c r="G14" s="11" t="s">
        <v>26</v>
      </c>
      <c r="H14" s="11" t="s">
        <v>25</v>
      </c>
      <c r="I14" s="11" t="s">
        <v>26</v>
      </c>
      <c r="J14" s="11" t="s">
        <v>27</v>
      </c>
      <c r="K14" s="11" t="s">
        <v>19</v>
      </c>
      <c r="L14" s="11" t="s">
        <v>19</v>
      </c>
      <c r="M14" s="11" t="s">
        <v>20</v>
      </c>
      <c r="N14" s="11" t="s">
        <v>21</v>
      </c>
      <c r="O14" s="11" t="s">
        <v>21</v>
      </c>
      <c r="P14" s="11" t="s">
        <v>20</v>
      </c>
      <c r="Q14" s="11"/>
      <c r="R14" s="10"/>
      <c r="S14" s="10"/>
      <c r="T14" s="10"/>
      <c r="U14" s="10"/>
      <c r="V14" s="10"/>
      <c r="W14" s="10"/>
      <c r="X14" s="10"/>
      <c r="Y14" s="20"/>
      <c r="Z14" s="10"/>
    </row>
    <row r="15" spans="1:170" s="6" customFormat="1" ht="12.75" customHeight="1" x14ac:dyDescent="0.2">
      <c r="A15" s="21" t="s">
        <v>51</v>
      </c>
      <c r="B15" s="21" t="s">
        <v>81</v>
      </c>
      <c r="C15" s="21" t="s">
        <v>66</v>
      </c>
      <c r="D15" s="22">
        <v>22998000</v>
      </c>
      <c r="E15" s="23">
        <v>2500000</v>
      </c>
      <c r="F15" s="21" t="s">
        <v>96</v>
      </c>
      <c r="G15" s="21" t="s">
        <v>90</v>
      </c>
      <c r="H15" s="21" t="s">
        <v>93</v>
      </c>
      <c r="I15" s="21" t="s">
        <v>108</v>
      </c>
      <c r="J15" s="7">
        <v>33.333300000000001</v>
      </c>
      <c r="K15" s="7">
        <v>13.666700000000001</v>
      </c>
      <c r="L15" s="7">
        <v>13</v>
      </c>
      <c r="M15" s="7">
        <v>4.8333000000000004</v>
      </c>
      <c r="N15" s="7">
        <v>8.8332999999999995</v>
      </c>
      <c r="O15" s="7">
        <v>9.1667000000000005</v>
      </c>
      <c r="P15" s="7">
        <v>4.1666999999999996</v>
      </c>
      <c r="Q15" s="8">
        <f t="shared" ref="Q15:Q29" si="0">SUM(J15:P15)</f>
        <v>87</v>
      </c>
      <c r="R15" s="12">
        <v>1800000</v>
      </c>
      <c r="S15" s="16" t="s">
        <v>109</v>
      </c>
      <c r="T15" s="17" t="s">
        <v>90</v>
      </c>
      <c r="U15" s="16" t="s">
        <v>90</v>
      </c>
      <c r="V15" s="18">
        <v>0.64</v>
      </c>
      <c r="W15" s="16" t="s">
        <v>110</v>
      </c>
      <c r="X15" s="19">
        <v>43861</v>
      </c>
      <c r="Y15" s="19">
        <v>43861</v>
      </c>
      <c r="Z15" s="15">
        <f>R15/(0.7*D15)</f>
        <v>0.11181096492862734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</row>
    <row r="16" spans="1:170" s="6" customFormat="1" ht="12.75" customHeight="1" x14ac:dyDescent="0.2">
      <c r="A16" s="21" t="s">
        <v>55</v>
      </c>
      <c r="B16" s="21" t="s">
        <v>83</v>
      </c>
      <c r="C16" s="21" t="s">
        <v>70</v>
      </c>
      <c r="D16" s="22">
        <v>1994500</v>
      </c>
      <c r="E16" s="23">
        <v>900000</v>
      </c>
      <c r="F16" s="21" t="s">
        <v>100</v>
      </c>
      <c r="G16" s="21" t="s">
        <v>90</v>
      </c>
      <c r="H16" s="21" t="s">
        <v>103</v>
      </c>
      <c r="I16" s="21" t="s">
        <v>90</v>
      </c>
      <c r="J16" s="7">
        <v>32.666699999999999</v>
      </c>
      <c r="K16" s="7">
        <v>12.833299999999999</v>
      </c>
      <c r="L16" s="7">
        <v>12.666700000000001</v>
      </c>
      <c r="M16" s="7">
        <v>5</v>
      </c>
      <c r="N16" s="7">
        <v>7.6666999999999996</v>
      </c>
      <c r="O16" s="7">
        <v>8.1667000000000005</v>
      </c>
      <c r="P16" s="7">
        <v>4.1666999999999996</v>
      </c>
      <c r="Q16" s="8">
        <f t="shared" si="0"/>
        <v>83.166800000000009</v>
      </c>
      <c r="R16" s="12">
        <v>800000</v>
      </c>
      <c r="S16" s="16" t="s">
        <v>109</v>
      </c>
      <c r="T16" s="17" t="s">
        <v>91</v>
      </c>
      <c r="U16" s="16" t="s">
        <v>90</v>
      </c>
      <c r="V16" s="18">
        <v>0.75</v>
      </c>
      <c r="W16" s="16" t="s">
        <v>111</v>
      </c>
      <c r="X16" s="19">
        <v>43830</v>
      </c>
      <c r="Y16" s="19">
        <v>43830</v>
      </c>
      <c r="Z16" s="15">
        <f t="shared" ref="Z16:Z23" si="1">R16/(0.7*D16)</f>
        <v>0.5730043333452709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</row>
    <row r="17" spans="1:170" s="6" customFormat="1" ht="12.75" customHeight="1" x14ac:dyDescent="0.2">
      <c r="A17" s="21" t="s">
        <v>50</v>
      </c>
      <c r="B17" s="21" t="s">
        <v>80</v>
      </c>
      <c r="C17" s="21" t="s">
        <v>65</v>
      </c>
      <c r="D17" s="22">
        <v>11887876</v>
      </c>
      <c r="E17" s="23">
        <v>2000000</v>
      </c>
      <c r="F17" s="21" t="s">
        <v>95</v>
      </c>
      <c r="G17" s="21" t="s">
        <v>90</v>
      </c>
      <c r="H17" s="21" t="s">
        <v>98</v>
      </c>
      <c r="I17" s="21" t="s">
        <v>90</v>
      </c>
      <c r="J17" s="7">
        <v>31.5</v>
      </c>
      <c r="K17" s="7">
        <v>13.166700000000001</v>
      </c>
      <c r="L17" s="7">
        <v>12.166700000000001</v>
      </c>
      <c r="M17" s="7">
        <v>5</v>
      </c>
      <c r="N17" s="7">
        <v>7.3333000000000004</v>
      </c>
      <c r="O17" s="7">
        <v>8.1667000000000005</v>
      </c>
      <c r="P17" s="7">
        <v>5</v>
      </c>
      <c r="Q17" s="8">
        <f t="shared" si="0"/>
        <v>82.333399999999997</v>
      </c>
      <c r="R17" s="12">
        <v>1300000</v>
      </c>
      <c r="S17" s="16" t="s">
        <v>109</v>
      </c>
      <c r="T17" s="17" t="s">
        <v>90</v>
      </c>
      <c r="U17" s="16" t="s">
        <v>90</v>
      </c>
      <c r="V17" s="18">
        <v>0</v>
      </c>
      <c r="W17" s="16" t="s">
        <v>112</v>
      </c>
      <c r="X17" s="19">
        <v>43830</v>
      </c>
      <c r="Y17" s="19">
        <v>43830</v>
      </c>
      <c r="Z17" s="15">
        <f t="shared" si="1"/>
        <v>0.15622158719882823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</row>
    <row r="18" spans="1:170" s="6" customFormat="1" ht="12.75" customHeight="1" x14ac:dyDescent="0.2">
      <c r="A18" s="21" t="s">
        <v>52</v>
      </c>
      <c r="B18" s="21" t="s">
        <v>78</v>
      </c>
      <c r="C18" s="21" t="s">
        <v>67</v>
      </c>
      <c r="D18" s="22">
        <v>4149080</v>
      </c>
      <c r="E18" s="23">
        <v>2074000</v>
      </c>
      <c r="F18" s="21" t="s">
        <v>97</v>
      </c>
      <c r="G18" s="21" t="s">
        <v>90</v>
      </c>
      <c r="H18" s="21" t="s">
        <v>107</v>
      </c>
      <c r="I18" s="21" t="s">
        <v>90</v>
      </c>
      <c r="J18" s="7">
        <v>32.166699999999999</v>
      </c>
      <c r="K18" s="7">
        <v>12.833299999999999</v>
      </c>
      <c r="L18" s="7">
        <v>12.666700000000001</v>
      </c>
      <c r="M18" s="7">
        <v>3.5</v>
      </c>
      <c r="N18" s="7">
        <v>6.5</v>
      </c>
      <c r="O18" s="7">
        <v>7.3333000000000004</v>
      </c>
      <c r="P18" s="7">
        <v>5</v>
      </c>
      <c r="Q18" s="8">
        <f t="shared" si="0"/>
        <v>79.999999999999986</v>
      </c>
      <c r="R18" s="12">
        <v>2000000</v>
      </c>
      <c r="S18" s="16" t="s">
        <v>109</v>
      </c>
      <c r="T18" s="17" t="s">
        <v>91</v>
      </c>
      <c r="U18" s="16" t="s">
        <v>90</v>
      </c>
      <c r="V18" s="18">
        <v>0.56999999999999995</v>
      </c>
      <c r="W18" s="16" t="s">
        <v>113</v>
      </c>
      <c r="X18" s="19">
        <v>43830</v>
      </c>
      <c r="Y18" s="19">
        <v>43830</v>
      </c>
      <c r="Z18" s="15">
        <f t="shared" si="1"/>
        <v>0.68862081645638484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</row>
    <row r="19" spans="1:170" s="6" customFormat="1" ht="12.75" customHeight="1" x14ac:dyDescent="0.2">
      <c r="A19" s="21" t="s">
        <v>56</v>
      </c>
      <c r="B19" s="21" t="s">
        <v>84</v>
      </c>
      <c r="C19" s="21" t="s">
        <v>71</v>
      </c>
      <c r="D19" s="22">
        <v>725000</v>
      </c>
      <c r="E19" s="23">
        <v>400000</v>
      </c>
      <c r="F19" s="21" t="s">
        <v>101</v>
      </c>
      <c r="G19" s="21" t="s">
        <v>90</v>
      </c>
      <c r="H19" s="21" t="s">
        <v>97</v>
      </c>
      <c r="I19" s="21" t="s">
        <v>90</v>
      </c>
      <c r="J19" s="7">
        <v>31.333300000000001</v>
      </c>
      <c r="K19" s="7">
        <v>12.166700000000001</v>
      </c>
      <c r="L19" s="7">
        <v>11.166700000000001</v>
      </c>
      <c r="M19" s="7">
        <v>4.8333000000000004</v>
      </c>
      <c r="N19" s="7">
        <v>8.3332999999999995</v>
      </c>
      <c r="O19" s="7">
        <v>8.3332999999999995</v>
      </c>
      <c r="P19" s="7">
        <v>3.1667000000000001</v>
      </c>
      <c r="Q19" s="8">
        <f t="shared" si="0"/>
        <v>79.333299999999994</v>
      </c>
      <c r="R19" s="12">
        <v>300000</v>
      </c>
      <c r="S19" s="16" t="s">
        <v>109</v>
      </c>
      <c r="T19" s="17" t="s">
        <v>90</v>
      </c>
      <c r="U19" s="16" t="s">
        <v>90</v>
      </c>
      <c r="V19" s="18">
        <v>0.75</v>
      </c>
      <c r="W19" s="16" t="s">
        <v>111</v>
      </c>
      <c r="X19" s="19">
        <v>43830</v>
      </c>
      <c r="Y19" s="19">
        <v>43830</v>
      </c>
      <c r="Z19" s="15">
        <f t="shared" si="1"/>
        <v>0.59113300492610843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</row>
    <row r="20" spans="1:170" s="6" customFormat="1" x14ac:dyDescent="0.2">
      <c r="A20" s="21" t="s">
        <v>60</v>
      </c>
      <c r="B20" s="21" t="s">
        <v>88</v>
      </c>
      <c r="C20" s="21" t="s">
        <v>75</v>
      </c>
      <c r="D20" s="22">
        <v>1590000</v>
      </c>
      <c r="E20" s="23">
        <v>800000</v>
      </c>
      <c r="F20" s="21" t="s">
        <v>105</v>
      </c>
      <c r="G20" s="21" t="s">
        <v>108</v>
      </c>
      <c r="H20" s="21" t="s">
        <v>96</v>
      </c>
      <c r="I20" s="21" t="s">
        <v>90</v>
      </c>
      <c r="J20" s="7">
        <v>30.833300000000001</v>
      </c>
      <c r="K20" s="7">
        <v>12.833299999999999</v>
      </c>
      <c r="L20" s="7">
        <v>11.333299999999999</v>
      </c>
      <c r="M20" s="7">
        <v>4.8333000000000004</v>
      </c>
      <c r="N20" s="7">
        <v>8.8332999999999995</v>
      </c>
      <c r="O20" s="7">
        <v>7</v>
      </c>
      <c r="P20" s="7">
        <v>3.3332999999999999</v>
      </c>
      <c r="Q20" s="8">
        <f t="shared" si="0"/>
        <v>78.999799999999993</v>
      </c>
      <c r="R20" s="12">
        <v>500000</v>
      </c>
      <c r="S20" s="16" t="s">
        <v>109</v>
      </c>
      <c r="T20" s="17" t="s">
        <v>90</v>
      </c>
      <c r="U20" s="16" t="s">
        <v>90</v>
      </c>
      <c r="V20" s="18">
        <v>0.75</v>
      </c>
      <c r="W20" s="16" t="s">
        <v>111</v>
      </c>
      <c r="X20" s="19">
        <v>43830</v>
      </c>
      <c r="Y20" s="19">
        <v>43830</v>
      </c>
      <c r="Z20" s="15">
        <f t="shared" si="1"/>
        <v>0.44923629829290207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</row>
    <row r="21" spans="1:170" s="6" customFormat="1" ht="12.75" customHeight="1" x14ac:dyDescent="0.2">
      <c r="A21" s="21" t="s">
        <v>61</v>
      </c>
      <c r="B21" s="21" t="s">
        <v>89</v>
      </c>
      <c r="C21" s="21" t="s">
        <v>76</v>
      </c>
      <c r="D21" s="22">
        <v>1500000</v>
      </c>
      <c r="E21" s="23">
        <v>900000</v>
      </c>
      <c r="F21" s="21" t="s">
        <v>106</v>
      </c>
      <c r="G21" s="21" t="s">
        <v>90</v>
      </c>
      <c r="H21" s="21" t="s">
        <v>94</v>
      </c>
      <c r="I21" s="21" t="s">
        <v>90</v>
      </c>
      <c r="J21" s="7">
        <v>31.333300000000001</v>
      </c>
      <c r="K21" s="7">
        <v>12.333299999999999</v>
      </c>
      <c r="L21" s="7">
        <v>11.5</v>
      </c>
      <c r="M21" s="7">
        <v>4.1666999999999996</v>
      </c>
      <c r="N21" s="7">
        <v>7.3333000000000004</v>
      </c>
      <c r="O21" s="7">
        <v>7.8333000000000004</v>
      </c>
      <c r="P21" s="7">
        <v>4</v>
      </c>
      <c r="Q21" s="8">
        <f t="shared" si="0"/>
        <v>78.499899999999997</v>
      </c>
      <c r="R21" s="12">
        <v>500000</v>
      </c>
      <c r="S21" s="16" t="s">
        <v>109</v>
      </c>
      <c r="T21" s="17" t="s">
        <v>90</v>
      </c>
      <c r="U21" s="16" t="s">
        <v>90</v>
      </c>
      <c r="V21" s="18">
        <v>0</v>
      </c>
      <c r="W21" s="16" t="s">
        <v>112</v>
      </c>
      <c r="X21" s="19">
        <v>43830</v>
      </c>
      <c r="Y21" s="19">
        <v>43830</v>
      </c>
      <c r="Z21" s="15">
        <f t="shared" si="1"/>
        <v>0.47619047619047616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</row>
    <row r="22" spans="1:170" s="6" customFormat="1" ht="12.75" customHeight="1" x14ac:dyDescent="0.2">
      <c r="A22" s="21" t="s">
        <v>47</v>
      </c>
      <c r="B22" s="21" t="s">
        <v>77</v>
      </c>
      <c r="C22" s="21" t="s">
        <v>62</v>
      </c>
      <c r="D22" s="22">
        <v>8541760</v>
      </c>
      <c r="E22" s="23">
        <v>3000000</v>
      </c>
      <c r="F22" s="21" t="s">
        <v>92</v>
      </c>
      <c r="G22" s="21" t="s">
        <v>90</v>
      </c>
      <c r="H22" s="21" t="s">
        <v>104</v>
      </c>
      <c r="I22" s="21" t="s">
        <v>108</v>
      </c>
      <c r="J22" s="7">
        <v>30.166699999999999</v>
      </c>
      <c r="K22" s="7">
        <v>12.833299999999999</v>
      </c>
      <c r="L22" s="7">
        <v>11.333299999999999</v>
      </c>
      <c r="M22" s="7">
        <v>4.1666999999999996</v>
      </c>
      <c r="N22" s="7">
        <v>7</v>
      </c>
      <c r="O22" s="7">
        <v>6.1666999999999996</v>
      </c>
      <c r="P22" s="7">
        <v>4.1666999999999996</v>
      </c>
      <c r="Q22" s="8">
        <f t="shared" si="0"/>
        <v>75.833400000000012</v>
      </c>
      <c r="R22" s="12">
        <v>1600000</v>
      </c>
      <c r="S22" s="16" t="s">
        <v>109</v>
      </c>
      <c r="T22" s="17" t="s">
        <v>90</v>
      </c>
      <c r="U22" s="16" t="s">
        <v>90</v>
      </c>
      <c r="V22" s="18">
        <v>0.7</v>
      </c>
      <c r="W22" s="16" t="s">
        <v>113</v>
      </c>
      <c r="X22" s="19">
        <v>43861</v>
      </c>
      <c r="Y22" s="19">
        <v>43861</v>
      </c>
      <c r="Z22" s="15">
        <f t="shared" si="1"/>
        <v>0.26759289487345533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</row>
    <row r="23" spans="1:170" s="6" customFormat="1" ht="13.5" customHeight="1" x14ac:dyDescent="0.2">
      <c r="A23" s="21" t="s">
        <v>53</v>
      </c>
      <c r="B23" s="21" t="s">
        <v>82</v>
      </c>
      <c r="C23" s="21" t="s">
        <v>68</v>
      </c>
      <c r="D23" s="22">
        <v>1680000</v>
      </c>
      <c r="E23" s="23">
        <v>400000</v>
      </c>
      <c r="F23" s="21" t="s">
        <v>98</v>
      </c>
      <c r="G23" s="21" t="s">
        <v>91</v>
      </c>
      <c r="H23" s="21" t="s">
        <v>92</v>
      </c>
      <c r="I23" s="21" t="s">
        <v>90</v>
      </c>
      <c r="J23" s="7">
        <v>28.166699999999999</v>
      </c>
      <c r="K23" s="7">
        <v>12.666700000000001</v>
      </c>
      <c r="L23" s="7">
        <v>10.333299999999999</v>
      </c>
      <c r="M23" s="7">
        <v>4.5</v>
      </c>
      <c r="N23" s="7">
        <v>7.8333000000000004</v>
      </c>
      <c r="O23" s="7">
        <v>6.5</v>
      </c>
      <c r="P23" s="7">
        <v>3.1667000000000001</v>
      </c>
      <c r="Q23" s="8">
        <f t="shared" si="0"/>
        <v>73.166700000000006</v>
      </c>
      <c r="R23" s="13">
        <v>200000</v>
      </c>
      <c r="S23" s="16" t="s">
        <v>109</v>
      </c>
      <c r="T23" s="17" t="s">
        <v>90</v>
      </c>
      <c r="U23" s="16" t="s">
        <v>90</v>
      </c>
      <c r="V23" s="18">
        <v>0.63</v>
      </c>
      <c r="W23" s="16" t="s">
        <v>110</v>
      </c>
      <c r="X23" s="19">
        <v>43830</v>
      </c>
      <c r="Y23" s="19">
        <v>43830</v>
      </c>
      <c r="Z23" s="15">
        <f t="shared" si="1"/>
        <v>0.17006802721088435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</row>
    <row r="24" spans="1:170" s="6" customFormat="1" ht="12.75" customHeight="1" x14ac:dyDescent="0.2">
      <c r="A24" s="21" t="s">
        <v>54</v>
      </c>
      <c r="B24" s="21" t="s">
        <v>83</v>
      </c>
      <c r="C24" s="21" t="s">
        <v>69</v>
      </c>
      <c r="D24" s="22">
        <v>1162320</v>
      </c>
      <c r="E24" s="23">
        <v>550000</v>
      </c>
      <c r="F24" s="21" t="s">
        <v>99</v>
      </c>
      <c r="G24" s="21" t="s">
        <v>90</v>
      </c>
      <c r="H24" s="21" t="s">
        <v>101</v>
      </c>
      <c r="I24" s="21" t="s">
        <v>90</v>
      </c>
      <c r="J24" s="7">
        <v>26.5</v>
      </c>
      <c r="K24" s="7">
        <v>10.333299999999999</v>
      </c>
      <c r="L24" s="7">
        <v>10.166700000000001</v>
      </c>
      <c r="M24" s="7">
        <v>5</v>
      </c>
      <c r="N24" s="7">
        <v>7.5</v>
      </c>
      <c r="O24" s="7">
        <v>6.8333000000000004</v>
      </c>
      <c r="P24" s="7">
        <v>4</v>
      </c>
      <c r="Q24" s="8">
        <f t="shared" si="0"/>
        <v>70.333299999999994</v>
      </c>
      <c r="R24" s="12"/>
      <c r="S24" s="16"/>
      <c r="T24" s="17" t="s">
        <v>91</v>
      </c>
      <c r="U24" s="16"/>
      <c r="V24" s="18">
        <v>0.47</v>
      </c>
      <c r="W24" s="16"/>
      <c r="X24" s="19">
        <v>43830</v>
      </c>
      <c r="Y24" s="16"/>
      <c r="Z24" s="15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</row>
    <row r="25" spans="1:170" s="6" customFormat="1" ht="12.75" customHeight="1" x14ac:dyDescent="0.2">
      <c r="A25" s="21" t="s">
        <v>48</v>
      </c>
      <c r="B25" s="21" t="s">
        <v>78</v>
      </c>
      <c r="C25" s="21" t="s">
        <v>63</v>
      </c>
      <c r="D25" s="22">
        <v>2837400</v>
      </c>
      <c r="E25" s="23">
        <v>1750000</v>
      </c>
      <c r="F25" s="21" t="s">
        <v>93</v>
      </c>
      <c r="G25" s="21" t="s">
        <v>108</v>
      </c>
      <c r="H25" s="21" t="s">
        <v>100</v>
      </c>
      <c r="I25" s="21" t="s">
        <v>90</v>
      </c>
      <c r="J25" s="7">
        <v>26.666699999999999</v>
      </c>
      <c r="K25" s="7">
        <v>13</v>
      </c>
      <c r="L25" s="7">
        <v>9</v>
      </c>
      <c r="M25" s="7">
        <v>3.3332999999999999</v>
      </c>
      <c r="N25" s="7">
        <v>6.6666999999999996</v>
      </c>
      <c r="O25" s="7">
        <v>5.8333000000000004</v>
      </c>
      <c r="P25" s="7">
        <v>5</v>
      </c>
      <c r="Q25" s="8">
        <f t="shared" si="0"/>
        <v>69.5</v>
      </c>
      <c r="R25" s="12"/>
      <c r="S25" s="16"/>
      <c r="T25" s="17" t="s">
        <v>90</v>
      </c>
      <c r="U25" s="16"/>
      <c r="V25" s="18">
        <v>0.86</v>
      </c>
      <c r="W25" s="16"/>
      <c r="X25" s="19">
        <v>43830</v>
      </c>
      <c r="Y25" s="16"/>
      <c r="Z25" s="15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</row>
    <row r="26" spans="1:170" s="6" customFormat="1" ht="12.75" customHeight="1" x14ac:dyDescent="0.2">
      <c r="A26" s="21" t="s">
        <v>49</v>
      </c>
      <c r="B26" s="21" t="s">
        <v>79</v>
      </c>
      <c r="C26" s="21" t="s">
        <v>64</v>
      </c>
      <c r="D26" s="22">
        <v>896750</v>
      </c>
      <c r="E26" s="23">
        <v>519250</v>
      </c>
      <c r="F26" s="21" t="s">
        <v>94</v>
      </c>
      <c r="G26" s="21" t="s">
        <v>90</v>
      </c>
      <c r="H26" s="21" t="s">
        <v>95</v>
      </c>
      <c r="I26" s="21" t="s">
        <v>90</v>
      </c>
      <c r="J26" s="7">
        <v>22.833300000000001</v>
      </c>
      <c r="K26" s="7">
        <v>11.666700000000001</v>
      </c>
      <c r="L26" s="7">
        <v>7.3333000000000004</v>
      </c>
      <c r="M26" s="7">
        <v>4.1666999999999996</v>
      </c>
      <c r="N26" s="7">
        <v>7.6666999999999996</v>
      </c>
      <c r="O26" s="7">
        <v>5.1666999999999996</v>
      </c>
      <c r="P26" s="7">
        <v>4.1666999999999996</v>
      </c>
      <c r="Q26" s="8">
        <f t="shared" si="0"/>
        <v>63.000099999999996</v>
      </c>
      <c r="R26" s="12"/>
      <c r="S26" s="16"/>
      <c r="T26" s="17" t="s">
        <v>90</v>
      </c>
      <c r="U26" s="16"/>
      <c r="V26" s="18">
        <v>0.82</v>
      </c>
      <c r="W26" s="16"/>
      <c r="X26" s="19">
        <v>43861</v>
      </c>
      <c r="Y26" s="16"/>
      <c r="Z26" s="15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</row>
    <row r="27" spans="1:170" s="6" customFormat="1" ht="12.75" customHeight="1" x14ac:dyDescent="0.2">
      <c r="A27" s="21" t="s">
        <v>57</v>
      </c>
      <c r="B27" s="21" t="s">
        <v>85</v>
      </c>
      <c r="C27" s="21" t="s">
        <v>72</v>
      </c>
      <c r="D27" s="22">
        <v>3090000</v>
      </c>
      <c r="E27" s="23">
        <v>1700000</v>
      </c>
      <c r="F27" s="21" t="s">
        <v>102</v>
      </c>
      <c r="G27" s="21" t="s">
        <v>91</v>
      </c>
      <c r="H27" s="21" t="s">
        <v>105</v>
      </c>
      <c r="I27" s="21" t="s">
        <v>108</v>
      </c>
      <c r="J27" s="7">
        <v>21.166699999999999</v>
      </c>
      <c r="K27" s="7">
        <v>12.333299999999999</v>
      </c>
      <c r="L27" s="7">
        <v>8.3332999999999995</v>
      </c>
      <c r="M27" s="7">
        <v>3.3332999999999999</v>
      </c>
      <c r="N27" s="7">
        <v>7.1666999999999996</v>
      </c>
      <c r="O27" s="7">
        <v>5.1666999999999996</v>
      </c>
      <c r="P27" s="7">
        <v>3.3332999999999999</v>
      </c>
      <c r="Q27" s="8">
        <f t="shared" si="0"/>
        <v>60.833300000000001</v>
      </c>
      <c r="R27" s="12"/>
      <c r="S27" s="16"/>
      <c r="T27" s="17" t="s">
        <v>90</v>
      </c>
      <c r="U27" s="16"/>
      <c r="V27" s="18">
        <v>0.56000000000000005</v>
      </c>
      <c r="W27" s="16"/>
      <c r="X27" s="19">
        <v>43738</v>
      </c>
      <c r="Y27" s="16"/>
      <c r="Z27" s="15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</row>
    <row r="28" spans="1:170" s="6" customFormat="1" x14ac:dyDescent="0.2">
      <c r="A28" s="21" t="s">
        <v>59</v>
      </c>
      <c r="B28" s="21" t="s">
        <v>87</v>
      </c>
      <c r="C28" s="21" t="s">
        <v>74</v>
      </c>
      <c r="D28" s="22">
        <v>2084650</v>
      </c>
      <c r="E28" s="23">
        <v>800000</v>
      </c>
      <c r="F28" s="21" t="s">
        <v>104</v>
      </c>
      <c r="G28" s="21" t="s">
        <v>108</v>
      </c>
      <c r="H28" s="21" t="s">
        <v>102</v>
      </c>
      <c r="I28" s="21" t="s">
        <v>91</v>
      </c>
      <c r="J28" s="7">
        <v>20.666699999999999</v>
      </c>
      <c r="K28" s="7">
        <v>9.5</v>
      </c>
      <c r="L28" s="7">
        <v>7.6666999999999996</v>
      </c>
      <c r="M28" s="7">
        <v>3.3332999999999999</v>
      </c>
      <c r="N28" s="7">
        <v>7.5</v>
      </c>
      <c r="O28" s="7">
        <v>5</v>
      </c>
      <c r="P28" s="7">
        <v>3.1667000000000001</v>
      </c>
      <c r="Q28" s="8">
        <f t="shared" si="0"/>
        <v>56.833399999999997</v>
      </c>
      <c r="R28" s="12"/>
      <c r="S28" s="16"/>
      <c r="T28" s="17" t="s">
        <v>91</v>
      </c>
      <c r="U28" s="16"/>
      <c r="V28" s="18">
        <v>0.38</v>
      </c>
      <c r="W28" s="16"/>
      <c r="X28" s="19">
        <v>43769</v>
      </c>
      <c r="Y28" s="16"/>
      <c r="Z28" s="15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</row>
    <row r="29" spans="1:170" s="6" customFormat="1" ht="12.75" customHeight="1" x14ac:dyDescent="0.2">
      <c r="A29" s="21" t="s">
        <v>58</v>
      </c>
      <c r="B29" s="21" t="s">
        <v>86</v>
      </c>
      <c r="C29" s="21" t="s">
        <v>73</v>
      </c>
      <c r="D29" s="22">
        <v>576000</v>
      </c>
      <c r="E29" s="23">
        <v>300000</v>
      </c>
      <c r="F29" s="21" t="s">
        <v>103</v>
      </c>
      <c r="G29" s="21" t="s">
        <v>90</v>
      </c>
      <c r="H29" s="21" t="s">
        <v>106</v>
      </c>
      <c r="I29" s="21" t="s">
        <v>90</v>
      </c>
      <c r="J29" s="7">
        <v>20</v>
      </c>
      <c r="K29" s="7">
        <v>10</v>
      </c>
      <c r="L29" s="7">
        <v>8.5</v>
      </c>
      <c r="M29" s="7">
        <v>2.8332999999999999</v>
      </c>
      <c r="N29" s="7">
        <v>6.3333000000000004</v>
      </c>
      <c r="O29" s="7">
        <v>5.5</v>
      </c>
      <c r="P29" s="7">
        <v>3.3332999999999999</v>
      </c>
      <c r="Q29" s="8">
        <f t="shared" si="0"/>
        <v>56.499900000000004</v>
      </c>
      <c r="R29" s="12"/>
      <c r="S29" s="16"/>
      <c r="T29" s="17" t="s">
        <v>90</v>
      </c>
      <c r="U29" s="16"/>
      <c r="V29" s="18">
        <v>0.52</v>
      </c>
      <c r="W29" s="16"/>
      <c r="X29" s="19">
        <v>43708</v>
      </c>
      <c r="Y29" s="16"/>
      <c r="Z29" s="15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</row>
    <row r="30" spans="1:170" x14ac:dyDescent="0.3">
      <c r="D30" s="9">
        <f>SUM(D15:D29)</f>
        <v>65713336</v>
      </c>
      <c r="E30" s="9">
        <f>SUM(E15:E29)</f>
        <v>18593250</v>
      </c>
      <c r="F30" s="9"/>
      <c r="R30" s="14">
        <f>SUM(R15:R29)</f>
        <v>9000000</v>
      </c>
    </row>
    <row r="31" spans="1:170" x14ac:dyDescent="0.3">
      <c r="E31" s="9"/>
      <c r="F31" s="9"/>
      <c r="G31" s="9"/>
      <c r="H31" s="9"/>
      <c r="Q31" s="2" t="s">
        <v>18</v>
      </c>
      <c r="R31" s="14">
        <f>9000000-R30</f>
        <v>0</v>
      </c>
    </row>
  </sheetData>
  <mergeCells count="24">
    <mergeCell ref="U12:U13"/>
    <mergeCell ref="F12:G13"/>
    <mergeCell ref="H12:I13"/>
    <mergeCell ref="A12:A14"/>
    <mergeCell ref="B12:B14"/>
    <mergeCell ref="C12:C14"/>
    <mergeCell ref="D12:D14"/>
    <mergeCell ref="E12:E14"/>
    <mergeCell ref="W12:W13"/>
    <mergeCell ref="X12:X13"/>
    <mergeCell ref="Y12:Y13"/>
    <mergeCell ref="Z12:Z13"/>
    <mergeCell ref="J12:J13"/>
    <mergeCell ref="K12:K13"/>
    <mergeCell ref="L12:L13"/>
    <mergeCell ref="V12:V13"/>
    <mergeCell ref="M12:M13"/>
    <mergeCell ref="N12:N13"/>
    <mergeCell ref="O12:O13"/>
    <mergeCell ref="P12:P13"/>
    <mergeCell ref="Q12:Q13"/>
    <mergeCell ref="R12:R13"/>
    <mergeCell ref="S12:S13"/>
    <mergeCell ref="T12:T13"/>
  </mergeCells>
  <dataValidations count="2">
    <dataValidation type="whole" showInputMessage="1" showErrorMessage="1" errorTitle="ZNOVU A LÉPE" error="To je móóóóóóc!!!!" sqref="K16:P29">
      <formula1>0</formula1>
      <formula2>15</formula2>
    </dataValidation>
    <dataValidation type="whole" allowBlank="1" showInputMessage="1" showErrorMessage="1" errorTitle="ZNOVU A LÉPE" error="To je móóóóóóc!!!!" sqref="J16:J29">
      <formula1>0</formula1>
      <formula2>30</formula2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1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94" width="0" style="2" hidden="1" customWidth="1"/>
    <col min="95" max="16384" width="9.109375" style="2"/>
  </cols>
  <sheetData>
    <row r="1" spans="1:161" ht="22.8" x14ac:dyDescent="0.3">
      <c r="A1" s="1" t="s">
        <v>34</v>
      </c>
    </row>
    <row r="2" spans="1:161" ht="14.4" x14ac:dyDescent="0.3">
      <c r="A2" s="4" t="s">
        <v>40</v>
      </c>
      <c r="D2" s="4" t="s">
        <v>23</v>
      </c>
    </row>
    <row r="3" spans="1:161" ht="14.4" x14ac:dyDescent="0.3">
      <c r="A3" s="4" t="s">
        <v>41</v>
      </c>
      <c r="D3" s="2" t="s">
        <v>45</v>
      </c>
    </row>
    <row r="4" spans="1:161" ht="14.4" x14ac:dyDescent="0.3">
      <c r="A4" s="4" t="s">
        <v>42</v>
      </c>
      <c r="D4" s="2" t="s">
        <v>36</v>
      </c>
    </row>
    <row r="5" spans="1:161" ht="12.6" x14ac:dyDescent="0.3">
      <c r="A5" s="4" t="s">
        <v>35</v>
      </c>
      <c r="D5" s="2" t="s">
        <v>44</v>
      </c>
    </row>
    <row r="6" spans="1:161" ht="14.4" x14ac:dyDescent="0.3">
      <c r="A6" s="4" t="s">
        <v>46</v>
      </c>
    </row>
    <row r="7" spans="1:161" ht="12.6" x14ac:dyDescent="0.3">
      <c r="A7" s="4" t="s">
        <v>22</v>
      </c>
      <c r="D7" s="4" t="s">
        <v>24</v>
      </c>
    </row>
    <row r="8" spans="1:161" ht="14.4" x14ac:dyDescent="0.3">
      <c r="A8" s="2" t="s">
        <v>43</v>
      </c>
      <c r="D8" s="2" t="s">
        <v>37</v>
      </c>
    </row>
    <row r="9" spans="1:161" x14ac:dyDescent="0.3">
      <c r="D9" s="2" t="s">
        <v>38</v>
      </c>
    </row>
    <row r="10" spans="1:161" x14ac:dyDescent="0.3">
      <c r="D10" s="2" t="s">
        <v>39</v>
      </c>
    </row>
    <row r="11" spans="1:161" ht="12.6" x14ac:dyDescent="0.3">
      <c r="A11" s="4"/>
    </row>
    <row r="12" spans="1:161" ht="12" customHeight="1" x14ac:dyDescent="0.3">
      <c r="A12" s="24" t="s">
        <v>0</v>
      </c>
      <c r="B12" s="24" t="s">
        <v>1</v>
      </c>
      <c r="C12" s="24" t="s">
        <v>17</v>
      </c>
      <c r="D12" s="24" t="s">
        <v>13</v>
      </c>
      <c r="E12" s="29" t="s">
        <v>2</v>
      </c>
      <c r="F12" s="24" t="s">
        <v>30</v>
      </c>
      <c r="G12" s="24"/>
      <c r="H12" s="24" t="s">
        <v>31</v>
      </c>
      <c r="I12" s="24"/>
      <c r="J12" s="24" t="s">
        <v>32</v>
      </c>
      <c r="K12" s="24" t="s">
        <v>14</v>
      </c>
      <c r="L12" s="24" t="s">
        <v>16</v>
      </c>
      <c r="M12" s="24" t="s">
        <v>28</v>
      </c>
      <c r="N12" s="24" t="s">
        <v>29</v>
      </c>
      <c r="O12" s="24" t="s">
        <v>33</v>
      </c>
      <c r="P12" s="24" t="s">
        <v>3</v>
      </c>
      <c r="Q12" s="24" t="s">
        <v>4</v>
      </c>
    </row>
    <row r="13" spans="1:161" ht="12" customHeight="1" x14ac:dyDescent="0.3">
      <c r="A13" s="28"/>
      <c r="B13" s="28"/>
      <c r="C13" s="28"/>
      <c r="D13" s="28"/>
      <c r="E13" s="30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61" ht="37.799999999999997" x14ac:dyDescent="0.3">
      <c r="A14" s="25"/>
      <c r="B14" s="25"/>
      <c r="C14" s="25"/>
      <c r="D14" s="25"/>
      <c r="E14" s="31"/>
      <c r="F14" s="5" t="s">
        <v>25</v>
      </c>
      <c r="G14" s="11" t="s">
        <v>26</v>
      </c>
      <c r="H14" s="11" t="s">
        <v>25</v>
      </c>
      <c r="I14" s="11" t="s">
        <v>26</v>
      </c>
      <c r="J14" s="11" t="s">
        <v>27</v>
      </c>
      <c r="K14" s="11" t="s">
        <v>19</v>
      </c>
      <c r="L14" s="11" t="s">
        <v>19</v>
      </c>
      <c r="M14" s="11" t="s">
        <v>20</v>
      </c>
      <c r="N14" s="11" t="s">
        <v>21</v>
      </c>
      <c r="O14" s="11" t="s">
        <v>21</v>
      </c>
      <c r="P14" s="11" t="s">
        <v>20</v>
      </c>
      <c r="Q14" s="11"/>
    </row>
    <row r="15" spans="1:161" s="6" customFormat="1" x14ac:dyDescent="0.2">
      <c r="A15" s="32" t="s">
        <v>47</v>
      </c>
      <c r="B15" s="33" t="s">
        <v>77</v>
      </c>
      <c r="C15" s="32" t="s">
        <v>62</v>
      </c>
      <c r="D15" s="34">
        <v>8541760</v>
      </c>
      <c r="E15" s="35">
        <v>3000000</v>
      </c>
      <c r="F15" s="32" t="s">
        <v>92</v>
      </c>
      <c r="G15" s="32" t="s">
        <v>90</v>
      </c>
      <c r="H15" s="32" t="s">
        <v>104</v>
      </c>
      <c r="I15" s="32" t="s">
        <v>108</v>
      </c>
      <c r="J15" s="7">
        <v>29</v>
      </c>
      <c r="K15" s="7">
        <v>12</v>
      </c>
      <c r="L15" s="7">
        <v>10</v>
      </c>
      <c r="M15" s="7">
        <v>4</v>
      </c>
      <c r="N15" s="7">
        <v>7</v>
      </c>
      <c r="O15" s="7">
        <v>5</v>
      </c>
      <c r="P15" s="7">
        <v>4</v>
      </c>
      <c r="Q15" s="8">
        <f>SUM(J15:P15)</f>
        <v>71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CP15" s="36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</row>
    <row r="16" spans="1:161" s="6" customFormat="1" x14ac:dyDescent="0.2">
      <c r="A16" s="32" t="s">
        <v>48</v>
      </c>
      <c r="B16" s="33" t="s">
        <v>78</v>
      </c>
      <c r="C16" s="32" t="s">
        <v>63</v>
      </c>
      <c r="D16" s="34">
        <v>2837400</v>
      </c>
      <c r="E16" s="35">
        <v>1750000</v>
      </c>
      <c r="F16" s="32" t="s">
        <v>93</v>
      </c>
      <c r="G16" s="32" t="s">
        <v>108</v>
      </c>
      <c r="H16" s="32" t="s">
        <v>100</v>
      </c>
      <c r="I16" s="32" t="s">
        <v>90</v>
      </c>
      <c r="J16" s="7">
        <v>27</v>
      </c>
      <c r="K16" s="7">
        <v>13</v>
      </c>
      <c r="L16" s="7">
        <v>9</v>
      </c>
      <c r="M16" s="7">
        <v>3</v>
      </c>
      <c r="N16" s="7">
        <v>7</v>
      </c>
      <c r="O16" s="7">
        <v>6</v>
      </c>
      <c r="P16" s="7">
        <v>5</v>
      </c>
      <c r="Q16" s="8">
        <f t="shared" ref="Q16:Q29" si="0">SUM(J16:P16)</f>
        <v>70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CP16" s="36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</row>
    <row r="17" spans="1:161" s="6" customFormat="1" x14ac:dyDescent="0.2">
      <c r="A17" s="37" t="s">
        <v>49</v>
      </c>
      <c r="B17" s="38" t="s">
        <v>79</v>
      </c>
      <c r="C17" s="39" t="s">
        <v>64</v>
      </c>
      <c r="D17" s="40">
        <v>896750</v>
      </c>
      <c r="E17" s="41">
        <v>519250</v>
      </c>
      <c r="F17" s="37" t="s">
        <v>94</v>
      </c>
      <c r="G17" s="37" t="s">
        <v>90</v>
      </c>
      <c r="H17" s="37" t="s">
        <v>95</v>
      </c>
      <c r="I17" s="37" t="s">
        <v>90</v>
      </c>
      <c r="J17" s="7">
        <v>24</v>
      </c>
      <c r="K17" s="7">
        <v>11</v>
      </c>
      <c r="L17" s="7">
        <v>7</v>
      </c>
      <c r="M17" s="7">
        <v>4</v>
      </c>
      <c r="N17" s="7">
        <v>8</v>
      </c>
      <c r="O17" s="7">
        <v>5</v>
      </c>
      <c r="P17" s="7">
        <v>4</v>
      </c>
      <c r="Q17" s="8">
        <f t="shared" si="0"/>
        <v>63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CP17" s="36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</row>
    <row r="18" spans="1:161" s="6" customFormat="1" x14ac:dyDescent="0.2">
      <c r="A18" s="42" t="s">
        <v>50</v>
      </c>
      <c r="B18" s="38" t="s">
        <v>80</v>
      </c>
      <c r="C18" s="39" t="s">
        <v>65</v>
      </c>
      <c r="D18" s="40">
        <v>11887876</v>
      </c>
      <c r="E18" s="41">
        <v>2000000</v>
      </c>
      <c r="F18" s="37" t="s">
        <v>95</v>
      </c>
      <c r="G18" s="37" t="s">
        <v>90</v>
      </c>
      <c r="H18" s="37" t="s">
        <v>98</v>
      </c>
      <c r="I18" s="37" t="s">
        <v>90</v>
      </c>
      <c r="J18" s="7">
        <v>33</v>
      </c>
      <c r="K18" s="7">
        <v>14</v>
      </c>
      <c r="L18" s="7">
        <v>13</v>
      </c>
      <c r="M18" s="7">
        <v>5</v>
      </c>
      <c r="N18" s="7">
        <v>8</v>
      </c>
      <c r="O18" s="7">
        <v>8</v>
      </c>
      <c r="P18" s="7">
        <v>5</v>
      </c>
      <c r="Q18" s="8">
        <f t="shared" si="0"/>
        <v>86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CP18" s="36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</row>
    <row r="19" spans="1:161" s="6" customFormat="1" x14ac:dyDescent="0.2">
      <c r="A19" s="42" t="s">
        <v>51</v>
      </c>
      <c r="B19" s="38" t="s">
        <v>81</v>
      </c>
      <c r="C19" s="39" t="s">
        <v>66</v>
      </c>
      <c r="D19" s="40">
        <v>22998000</v>
      </c>
      <c r="E19" s="41">
        <v>2500000</v>
      </c>
      <c r="F19" s="37" t="s">
        <v>96</v>
      </c>
      <c r="G19" s="37" t="s">
        <v>90</v>
      </c>
      <c r="H19" s="37" t="s">
        <v>93</v>
      </c>
      <c r="I19" s="37" t="s">
        <v>108</v>
      </c>
      <c r="J19" s="7">
        <v>33</v>
      </c>
      <c r="K19" s="7">
        <v>14</v>
      </c>
      <c r="L19" s="7">
        <v>13</v>
      </c>
      <c r="M19" s="7">
        <v>5</v>
      </c>
      <c r="N19" s="7">
        <v>9</v>
      </c>
      <c r="O19" s="7">
        <v>9</v>
      </c>
      <c r="P19" s="7">
        <v>4</v>
      </c>
      <c r="Q19" s="8">
        <f t="shared" si="0"/>
        <v>87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CP19" s="36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</row>
    <row r="20" spans="1:161" s="6" customFormat="1" x14ac:dyDescent="0.2">
      <c r="A20" s="42" t="s">
        <v>52</v>
      </c>
      <c r="B20" s="38" t="s">
        <v>78</v>
      </c>
      <c r="C20" s="39" t="s">
        <v>67</v>
      </c>
      <c r="D20" s="40">
        <v>4149080</v>
      </c>
      <c r="E20" s="41">
        <v>2074000</v>
      </c>
      <c r="F20" s="37" t="s">
        <v>97</v>
      </c>
      <c r="G20" s="37" t="s">
        <v>90</v>
      </c>
      <c r="H20" s="37" t="s">
        <v>107</v>
      </c>
      <c r="I20" s="37" t="s">
        <v>90</v>
      </c>
      <c r="J20" s="7">
        <v>33</v>
      </c>
      <c r="K20" s="7">
        <v>13</v>
      </c>
      <c r="L20" s="7">
        <v>13</v>
      </c>
      <c r="M20" s="7">
        <v>4</v>
      </c>
      <c r="N20" s="7">
        <v>7</v>
      </c>
      <c r="O20" s="7">
        <v>7</v>
      </c>
      <c r="P20" s="7">
        <v>5</v>
      </c>
      <c r="Q20" s="8">
        <f t="shared" si="0"/>
        <v>82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CP20" s="36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</row>
    <row r="21" spans="1:161" s="6" customFormat="1" x14ac:dyDescent="0.2">
      <c r="A21" s="42" t="s">
        <v>53</v>
      </c>
      <c r="B21" s="38" t="s">
        <v>82</v>
      </c>
      <c r="C21" s="39" t="s">
        <v>68</v>
      </c>
      <c r="D21" s="40">
        <v>1680000</v>
      </c>
      <c r="E21" s="41">
        <v>400000</v>
      </c>
      <c r="F21" s="37" t="s">
        <v>98</v>
      </c>
      <c r="G21" s="37" t="s">
        <v>91</v>
      </c>
      <c r="H21" s="37" t="s">
        <v>92</v>
      </c>
      <c r="I21" s="37" t="s">
        <v>90</v>
      </c>
      <c r="J21" s="7">
        <v>27</v>
      </c>
      <c r="K21" s="7">
        <v>12</v>
      </c>
      <c r="L21" s="7">
        <v>9</v>
      </c>
      <c r="M21" s="7">
        <v>5</v>
      </c>
      <c r="N21" s="7">
        <v>8</v>
      </c>
      <c r="O21" s="7">
        <v>6</v>
      </c>
      <c r="P21" s="7">
        <v>3</v>
      </c>
      <c r="Q21" s="8">
        <f t="shared" si="0"/>
        <v>70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CP21" s="36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</row>
    <row r="22" spans="1:161" s="6" customFormat="1" x14ac:dyDescent="0.2">
      <c r="A22" s="42" t="s">
        <v>54</v>
      </c>
      <c r="B22" s="38" t="s">
        <v>83</v>
      </c>
      <c r="C22" s="39" t="s">
        <v>69</v>
      </c>
      <c r="D22" s="40">
        <v>1162320</v>
      </c>
      <c r="E22" s="41">
        <v>550000</v>
      </c>
      <c r="F22" s="37" t="s">
        <v>99</v>
      </c>
      <c r="G22" s="37" t="s">
        <v>90</v>
      </c>
      <c r="H22" s="37" t="s">
        <v>101</v>
      </c>
      <c r="I22" s="37" t="s">
        <v>90</v>
      </c>
      <c r="J22" s="7">
        <v>27</v>
      </c>
      <c r="K22" s="7">
        <v>10</v>
      </c>
      <c r="L22" s="7">
        <v>10</v>
      </c>
      <c r="M22" s="7">
        <v>5</v>
      </c>
      <c r="N22" s="7">
        <v>8</v>
      </c>
      <c r="O22" s="7">
        <v>6</v>
      </c>
      <c r="P22" s="7">
        <v>4</v>
      </c>
      <c r="Q22" s="8">
        <f t="shared" si="0"/>
        <v>70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CP22" s="36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</row>
    <row r="23" spans="1:161" s="6" customFormat="1" x14ac:dyDescent="0.2">
      <c r="A23" s="42" t="s">
        <v>55</v>
      </c>
      <c r="B23" s="38" t="s">
        <v>83</v>
      </c>
      <c r="C23" s="39" t="s">
        <v>70</v>
      </c>
      <c r="D23" s="40">
        <v>1994500</v>
      </c>
      <c r="E23" s="41">
        <v>900000</v>
      </c>
      <c r="F23" s="37" t="s">
        <v>100</v>
      </c>
      <c r="G23" s="37" t="s">
        <v>90</v>
      </c>
      <c r="H23" s="37" t="s">
        <v>103</v>
      </c>
      <c r="I23" s="37" t="s">
        <v>90</v>
      </c>
      <c r="J23" s="7">
        <v>33</v>
      </c>
      <c r="K23" s="7">
        <v>14</v>
      </c>
      <c r="L23" s="7">
        <v>13</v>
      </c>
      <c r="M23" s="7">
        <v>5</v>
      </c>
      <c r="N23" s="7">
        <v>8</v>
      </c>
      <c r="O23" s="7">
        <v>8</v>
      </c>
      <c r="P23" s="7">
        <v>4</v>
      </c>
      <c r="Q23" s="8">
        <f t="shared" si="0"/>
        <v>85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CP23" s="36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</row>
    <row r="24" spans="1:161" s="6" customFormat="1" x14ac:dyDescent="0.2">
      <c r="A24" s="42" t="s">
        <v>56</v>
      </c>
      <c r="B24" s="38" t="s">
        <v>84</v>
      </c>
      <c r="C24" s="39" t="s">
        <v>71</v>
      </c>
      <c r="D24" s="40">
        <v>725000</v>
      </c>
      <c r="E24" s="41">
        <v>400000</v>
      </c>
      <c r="F24" s="37" t="s">
        <v>101</v>
      </c>
      <c r="G24" s="37" t="s">
        <v>90</v>
      </c>
      <c r="H24" s="37" t="s">
        <v>97</v>
      </c>
      <c r="I24" s="37" t="s">
        <v>90</v>
      </c>
      <c r="J24" s="7">
        <v>32</v>
      </c>
      <c r="K24" s="7">
        <v>12</v>
      </c>
      <c r="L24" s="7">
        <v>11</v>
      </c>
      <c r="M24" s="7">
        <v>5</v>
      </c>
      <c r="N24" s="7">
        <v>9</v>
      </c>
      <c r="O24" s="7">
        <v>8</v>
      </c>
      <c r="P24" s="7">
        <v>3</v>
      </c>
      <c r="Q24" s="8">
        <f t="shared" si="0"/>
        <v>80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CP24" s="36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</row>
    <row r="25" spans="1:161" s="6" customFormat="1" x14ac:dyDescent="0.2">
      <c r="A25" s="42" t="s">
        <v>57</v>
      </c>
      <c r="B25" s="38" t="s">
        <v>85</v>
      </c>
      <c r="C25" s="39" t="s">
        <v>72</v>
      </c>
      <c r="D25" s="40">
        <v>3090000</v>
      </c>
      <c r="E25" s="41">
        <v>1700000</v>
      </c>
      <c r="F25" s="37" t="s">
        <v>102</v>
      </c>
      <c r="G25" s="37" t="s">
        <v>91</v>
      </c>
      <c r="H25" s="37" t="s">
        <v>105</v>
      </c>
      <c r="I25" s="37" t="s">
        <v>108</v>
      </c>
      <c r="J25" s="7">
        <v>20</v>
      </c>
      <c r="K25" s="7">
        <v>13</v>
      </c>
      <c r="L25" s="7">
        <v>9</v>
      </c>
      <c r="M25" s="7">
        <v>3</v>
      </c>
      <c r="N25" s="7">
        <v>7</v>
      </c>
      <c r="O25" s="7">
        <v>5</v>
      </c>
      <c r="P25" s="7">
        <v>3</v>
      </c>
      <c r="Q25" s="8">
        <f t="shared" si="0"/>
        <v>60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CP25" s="36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</row>
    <row r="26" spans="1:161" s="6" customFormat="1" x14ac:dyDescent="0.2">
      <c r="A26" s="42" t="s">
        <v>58</v>
      </c>
      <c r="B26" s="38" t="s">
        <v>86</v>
      </c>
      <c r="C26" s="39" t="s">
        <v>73</v>
      </c>
      <c r="D26" s="40">
        <v>576000</v>
      </c>
      <c r="E26" s="41">
        <v>300000</v>
      </c>
      <c r="F26" s="37" t="s">
        <v>103</v>
      </c>
      <c r="G26" s="37" t="s">
        <v>90</v>
      </c>
      <c r="H26" s="37" t="s">
        <v>106</v>
      </c>
      <c r="I26" s="37" t="s">
        <v>90</v>
      </c>
      <c r="J26" s="7">
        <v>20</v>
      </c>
      <c r="K26" s="7">
        <v>9</v>
      </c>
      <c r="L26" s="7">
        <v>6</v>
      </c>
      <c r="M26" s="7">
        <v>2</v>
      </c>
      <c r="N26" s="7">
        <v>6</v>
      </c>
      <c r="O26" s="7">
        <v>4</v>
      </c>
      <c r="P26" s="7">
        <v>3</v>
      </c>
      <c r="Q26" s="8">
        <f t="shared" si="0"/>
        <v>50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CP26" s="36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</row>
    <row r="27" spans="1:161" s="6" customFormat="1" x14ac:dyDescent="0.2">
      <c r="A27" s="42" t="s">
        <v>59</v>
      </c>
      <c r="B27" s="38" t="s">
        <v>87</v>
      </c>
      <c r="C27" s="39" t="s">
        <v>74</v>
      </c>
      <c r="D27" s="40">
        <v>2084650</v>
      </c>
      <c r="E27" s="41">
        <v>800000</v>
      </c>
      <c r="F27" s="37" t="s">
        <v>104</v>
      </c>
      <c r="G27" s="37" t="s">
        <v>108</v>
      </c>
      <c r="H27" s="37" t="s">
        <v>102</v>
      </c>
      <c r="I27" s="37" t="s">
        <v>91</v>
      </c>
      <c r="J27" s="7">
        <v>22</v>
      </c>
      <c r="K27" s="7">
        <v>9</v>
      </c>
      <c r="L27" s="7">
        <v>7</v>
      </c>
      <c r="M27" s="7">
        <v>3</v>
      </c>
      <c r="N27" s="7">
        <v>8</v>
      </c>
      <c r="O27" s="7">
        <v>4</v>
      </c>
      <c r="P27" s="7">
        <v>3</v>
      </c>
      <c r="Q27" s="8">
        <f t="shared" si="0"/>
        <v>56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CP27" s="36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</row>
    <row r="28" spans="1:161" s="6" customFormat="1" x14ac:dyDescent="0.2">
      <c r="A28" s="43" t="s">
        <v>60</v>
      </c>
      <c r="B28" s="38" t="s">
        <v>88</v>
      </c>
      <c r="C28" s="39" t="s">
        <v>75</v>
      </c>
      <c r="D28" s="44">
        <v>1590000</v>
      </c>
      <c r="E28" s="45">
        <v>800000</v>
      </c>
      <c r="F28" s="43" t="s">
        <v>105</v>
      </c>
      <c r="G28" s="43" t="s">
        <v>108</v>
      </c>
      <c r="H28" s="43" t="s">
        <v>96</v>
      </c>
      <c r="I28" s="43" t="s">
        <v>90</v>
      </c>
      <c r="J28" s="7">
        <v>32</v>
      </c>
      <c r="K28" s="7">
        <v>13</v>
      </c>
      <c r="L28" s="7">
        <v>11</v>
      </c>
      <c r="M28" s="7">
        <v>5</v>
      </c>
      <c r="N28" s="7">
        <v>9</v>
      </c>
      <c r="O28" s="7">
        <v>8</v>
      </c>
      <c r="P28" s="7">
        <v>3</v>
      </c>
      <c r="Q28" s="8">
        <f t="shared" si="0"/>
        <v>81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CP28" s="36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</row>
    <row r="29" spans="1:161" s="6" customFormat="1" x14ac:dyDescent="0.2">
      <c r="A29" s="46" t="s">
        <v>61</v>
      </c>
      <c r="B29" s="38" t="s">
        <v>89</v>
      </c>
      <c r="C29" s="39" t="s">
        <v>76</v>
      </c>
      <c r="D29" s="47">
        <v>1500000</v>
      </c>
      <c r="E29" s="48">
        <v>900000</v>
      </c>
      <c r="F29" s="49" t="s">
        <v>106</v>
      </c>
      <c r="G29" s="50" t="s">
        <v>90</v>
      </c>
      <c r="H29" s="50" t="s">
        <v>94</v>
      </c>
      <c r="I29" s="51" t="s">
        <v>90</v>
      </c>
      <c r="J29" s="7">
        <v>31</v>
      </c>
      <c r="K29" s="7">
        <v>13</v>
      </c>
      <c r="L29" s="7">
        <v>12</v>
      </c>
      <c r="M29" s="7">
        <v>4</v>
      </c>
      <c r="N29" s="7">
        <v>7</v>
      </c>
      <c r="O29" s="7">
        <v>8</v>
      </c>
      <c r="P29" s="7">
        <v>4</v>
      </c>
      <c r="Q29" s="8">
        <f t="shared" si="0"/>
        <v>79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CP29" s="36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</row>
    <row r="30" spans="1:161" x14ac:dyDescent="0.3">
      <c r="D30" s="9">
        <f>SUM(D15:D29)</f>
        <v>65713336</v>
      </c>
      <c r="E30" s="9">
        <f>SUM(E15:E29)</f>
        <v>18593250</v>
      </c>
      <c r="F30" s="52"/>
    </row>
    <row r="31" spans="1:161" x14ac:dyDescent="0.3">
      <c r="E31" s="9"/>
      <c r="F31" s="9"/>
      <c r="G31" s="9"/>
      <c r="H31" s="9"/>
    </row>
  </sheetData>
  <mergeCells count="15">
    <mergeCell ref="O12:O13"/>
    <mergeCell ref="P12:P13"/>
    <mergeCell ref="Q12:Q13"/>
    <mergeCell ref="H12:I13"/>
    <mergeCell ref="J12:J13"/>
    <mergeCell ref="K12:K13"/>
    <mergeCell ref="L12:L13"/>
    <mergeCell ref="M12:M13"/>
    <mergeCell ref="N12:N13"/>
    <mergeCell ref="A12:A14"/>
    <mergeCell ref="B12:B14"/>
    <mergeCell ref="C12:C14"/>
    <mergeCell ref="D12:D14"/>
    <mergeCell ref="E12:E14"/>
    <mergeCell ref="F12:G13"/>
  </mergeCells>
  <dataValidations count="2">
    <dataValidation type="whole" allowBlank="1" showInputMessage="1" showErrorMessage="1" errorTitle="ZNOVU A LÉPE" error="To je móóóóóóc!!!!" sqref="J16:J29">
      <formula1>0</formula1>
      <formula2>30</formula2>
    </dataValidation>
    <dataValidation type="whole" showInputMessage="1" showErrorMessage="1" errorTitle="ZNOVU A LÉPE" error="To je móóóóóóc!!!!" sqref="K16:P29">
      <formula1>0</formula1>
      <formula2>15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1"/>
  <sheetViews>
    <sheetView zoomScale="80" zoomScaleNormal="80" workbookViewId="0">
      <selection activeCell="B39" sqref="B39"/>
    </sheetView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94" width="0" style="2" hidden="1" customWidth="1"/>
    <col min="95" max="16384" width="9.109375" style="2"/>
  </cols>
  <sheetData>
    <row r="1" spans="1:161" ht="22.8" x14ac:dyDescent="0.3">
      <c r="A1" s="1" t="s">
        <v>34</v>
      </c>
    </row>
    <row r="2" spans="1:161" x14ac:dyDescent="0.3">
      <c r="A2" s="4" t="s">
        <v>40</v>
      </c>
      <c r="D2" s="4" t="s">
        <v>23</v>
      </c>
    </row>
    <row r="3" spans="1:161" x14ac:dyDescent="0.3">
      <c r="A3" s="4" t="s">
        <v>41</v>
      </c>
      <c r="D3" s="2" t="s">
        <v>45</v>
      </c>
    </row>
    <row r="4" spans="1:161" x14ac:dyDescent="0.3">
      <c r="A4" s="4" t="s">
        <v>42</v>
      </c>
      <c r="D4" s="2" t="s">
        <v>36</v>
      </c>
    </row>
    <row r="5" spans="1:161" ht="12.6" x14ac:dyDescent="0.3">
      <c r="A5" s="4" t="s">
        <v>35</v>
      </c>
      <c r="D5" s="2" t="s">
        <v>44</v>
      </c>
    </row>
    <row r="6" spans="1:161" x14ac:dyDescent="0.3">
      <c r="A6" s="4" t="s">
        <v>46</v>
      </c>
    </row>
    <row r="7" spans="1:161" ht="12.6" x14ac:dyDescent="0.3">
      <c r="A7" s="4" t="s">
        <v>22</v>
      </c>
      <c r="D7" s="4" t="s">
        <v>24</v>
      </c>
    </row>
    <row r="8" spans="1:161" x14ac:dyDescent="0.3">
      <c r="A8" s="2" t="s">
        <v>43</v>
      </c>
      <c r="D8" s="2" t="s">
        <v>37</v>
      </c>
    </row>
    <row r="9" spans="1:161" ht="12" x14ac:dyDescent="0.3">
      <c r="D9" s="2" t="s">
        <v>38</v>
      </c>
    </row>
    <row r="10" spans="1:161" ht="12" x14ac:dyDescent="0.3">
      <c r="D10" s="2" t="s">
        <v>39</v>
      </c>
    </row>
    <row r="11" spans="1:161" ht="12.6" x14ac:dyDescent="0.3">
      <c r="A11" s="4"/>
    </row>
    <row r="12" spans="1:161" ht="12" customHeight="1" x14ac:dyDescent="0.3">
      <c r="A12" s="24" t="s">
        <v>0</v>
      </c>
      <c r="B12" s="24" t="s">
        <v>1</v>
      </c>
      <c r="C12" s="24" t="s">
        <v>17</v>
      </c>
      <c r="D12" s="24" t="s">
        <v>13</v>
      </c>
      <c r="E12" s="29" t="s">
        <v>2</v>
      </c>
      <c r="F12" s="24" t="s">
        <v>30</v>
      </c>
      <c r="G12" s="24"/>
      <c r="H12" s="24" t="s">
        <v>31</v>
      </c>
      <c r="I12" s="24"/>
      <c r="J12" s="24" t="s">
        <v>32</v>
      </c>
      <c r="K12" s="24" t="s">
        <v>14</v>
      </c>
      <c r="L12" s="24" t="s">
        <v>16</v>
      </c>
      <c r="M12" s="24" t="s">
        <v>28</v>
      </c>
      <c r="N12" s="24" t="s">
        <v>29</v>
      </c>
      <c r="O12" s="24" t="s">
        <v>33</v>
      </c>
      <c r="P12" s="24" t="s">
        <v>3</v>
      </c>
      <c r="Q12" s="24" t="s">
        <v>4</v>
      </c>
    </row>
    <row r="13" spans="1:161" ht="12" customHeight="1" x14ac:dyDescent="0.3">
      <c r="A13" s="28"/>
      <c r="B13" s="28"/>
      <c r="C13" s="28"/>
      <c r="D13" s="28"/>
      <c r="E13" s="30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61" ht="37.799999999999997" x14ac:dyDescent="0.3">
      <c r="A14" s="25"/>
      <c r="B14" s="25"/>
      <c r="C14" s="25"/>
      <c r="D14" s="25"/>
      <c r="E14" s="31"/>
      <c r="F14" s="5" t="s">
        <v>25</v>
      </c>
      <c r="G14" s="11" t="s">
        <v>26</v>
      </c>
      <c r="H14" s="11" t="s">
        <v>25</v>
      </c>
      <c r="I14" s="11" t="s">
        <v>26</v>
      </c>
      <c r="J14" s="11" t="s">
        <v>27</v>
      </c>
      <c r="K14" s="11" t="s">
        <v>19</v>
      </c>
      <c r="L14" s="11" t="s">
        <v>19</v>
      </c>
      <c r="M14" s="11" t="s">
        <v>20</v>
      </c>
      <c r="N14" s="11" t="s">
        <v>21</v>
      </c>
      <c r="O14" s="11" t="s">
        <v>21</v>
      </c>
      <c r="P14" s="11" t="s">
        <v>20</v>
      </c>
      <c r="Q14" s="11"/>
    </row>
    <row r="15" spans="1:161" s="6" customFormat="1" ht="12" x14ac:dyDescent="0.2">
      <c r="A15" s="32" t="s">
        <v>47</v>
      </c>
      <c r="B15" s="33" t="s">
        <v>77</v>
      </c>
      <c r="C15" s="32" t="s">
        <v>62</v>
      </c>
      <c r="D15" s="34">
        <v>8541760</v>
      </c>
      <c r="E15" s="35">
        <v>3000000</v>
      </c>
      <c r="F15" s="32" t="s">
        <v>92</v>
      </c>
      <c r="G15" s="32" t="s">
        <v>90</v>
      </c>
      <c r="H15" s="32" t="s">
        <v>104</v>
      </c>
      <c r="I15" s="32" t="s">
        <v>108</v>
      </c>
      <c r="J15" s="7">
        <v>32</v>
      </c>
      <c r="K15" s="7">
        <v>13</v>
      </c>
      <c r="L15" s="7">
        <v>12</v>
      </c>
      <c r="M15" s="7">
        <v>4</v>
      </c>
      <c r="N15" s="7">
        <v>6</v>
      </c>
      <c r="O15" s="7">
        <v>5</v>
      </c>
      <c r="P15" s="7">
        <v>4</v>
      </c>
      <c r="Q15" s="8">
        <f>SUM(J15:P15)</f>
        <v>76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CP15" s="36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</row>
    <row r="16" spans="1:161" s="6" customFormat="1" ht="12" x14ac:dyDescent="0.2">
      <c r="A16" s="32" t="s">
        <v>48</v>
      </c>
      <c r="B16" s="33" t="s">
        <v>78</v>
      </c>
      <c r="C16" s="32" t="s">
        <v>63</v>
      </c>
      <c r="D16" s="34">
        <v>2837400</v>
      </c>
      <c r="E16" s="35">
        <v>1750000</v>
      </c>
      <c r="F16" s="32" t="s">
        <v>93</v>
      </c>
      <c r="G16" s="32" t="s">
        <v>108</v>
      </c>
      <c r="H16" s="32" t="s">
        <v>100</v>
      </c>
      <c r="I16" s="32" t="s">
        <v>90</v>
      </c>
      <c r="J16" s="7">
        <v>30</v>
      </c>
      <c r="K16" s="7">
        <v>13</v>
      </c>
      <c r="L16" s="7">
        <v>8</v>
      </c>
      <c r="M16" s="7">
        <v>3</v>
      </c>
      <c r="N16" s="7">
        <v>6</v>
      </c>
      <c r="O16" s="7">
        <v>5</v>
      </c>
      <c r="P16" s="7">
        <v>5</v>
      </c>
      <c r="Q16" s="8">
        <f t="shared" ref="Q16:Q29" si="0">SUM(J16:P16)</f>
        <v>70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CP16" s="36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</row>
    <row r="17" spans="1:161" s="6" customFormat="1" ht="12" x14ac:dyDescent="0.2">
      <c r="A17" s="37" t="s">
        <v>49</v>
      </c>
      <c r="B17" s="38" t="s">
        <v>79</v>
      </c>
      <c r="C17" s="39" t="s">
        <v>64</v>
      </c>
      <c r="D17" s="40">
        <v>896750</v>
      </c>
      <c r="E17" s="41">
        <v>519250</v>
      </c>
      <c r="F17" s="37" t="s">
        <v>94</v>
      </c>
      <c r="G17" s="37" t="s">
        <v>90</v>
      </c>
      <c r="H17" s="37" t="s">
        <v>95</v>
      </c>
      <c r="I17" s="37" t="s">
        <v>90</v>
      </c>
      <c r="J17" s="7">
        <v>22</v>
      </c>
      <c r="K17" s="7">
        <v>12</v>
      </c>
      <c r="L17" s="7">
        <v>7</v>
      </c>
      <c r="M17" s="7">
        <v>4</v>
      </c>
      <c r="N17" s="7">
        <v>8</v>
      </c>
      <c r="O17" s="7">
        <v>5</v>
      </c>
      <c r="P17" s="7">
        <v>4</v>
      </c>
      <c r="Q17" s="8">
        <f t="shared" si="0"/>
        <v>62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CP17" s="36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</row>
    <row r="18" spans="1:161" s="6" customFormat="1" ht="12" x14ac:dyDescent="0.2">
      <c r="A18" s="42" t="s">
        <v>50</v>
      </c>
      <c r="B18" s="38" t="s">
        <v>80</v>
      </c>
      <c r="C18" s="39" t="s">
        <v>65</v>
      </c>
      <c r="D18" s="40">
        <v>11887876</v>
      </c>
      <c r="E18" s="41">
        <v>2000000</v>
      </c>
      <c r="F18" s="37" t="s">
        <v>95</v>
      </c>
      <c r="G18" s="37" t="s">
        <v>90</v>
      </c>
      <c r="H18" s="37" t="s">
        <v>98</v>
      </c>
      <c r="I18" s="37" t="s">
        <v>90</v>
      </c>
      <c r="J18" s="7">
        <v>32</v>
      </c>
      <c r="K18" s="7">
        <v>14</v>
      </c>
      <c r="L18" s="7">
        <v>13</v>
      </c>
      <c r="M18" s="7">
        <v>5</v>
      </c>
      <c r="N18" s="7">
        <v>7</v>
      </c>
      <c r="O18" s="7">
        <v>8</v>
      </c>
      <c r="P18" s="7">
        <v>5</v>
      </c>
      <c r="Q18" s="8">
        <f t="shared" si="0"/>
        <v>84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CP18" s="36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</row>
    <row r="19" spans="1:161" s="6" customFormat="1" ht="12" x14ac:dyDescent="0.2">
      <c r="A19" s="42" t="s">
        <v>51</v>
      </c>
      <c r="B19" s="38" t="s">
        <v>81</v>
      </c>
      <c r="C19" s="39" t="s">
        <v>66</v>
      </c>
      <c r="D19" s="40">
        <v>22998000</v>
      </c>
      <c r="E19" s="41">
        <v>2500000</v>
      </c>
      <c r="F19" s="37" t="s">
        <v>96</v>
      </c>
      <c r="G19" s="37" t="s">
        <v>90</v>
      </c>
      <c r="H19" s="37" t="s">
        <v>93</v>
      </c>
      <c r="I19" s="37" t="s">
        <v>108</v>
      </c>
      <c r="J19" s="7">
        <v>35</v>
      </c>
      <c r="K19" s="7">
        <v>14</v>
      </c>
      <c r="L19" s="7">
        <v>13</v>
      </c>
      <c r="M19" s="7">
        <v>5</v>
      </c>
      <c r="N19" s="7">
        <v>9</v>
      </c>
      <c r="O19" s="7">
        <v>9</v>
      </c>
      <c r="P19" s="7">
        <v>4</v>
      </c>
      <c r="Q19" s="8">
        <f t="shared" si="0"/>
        <v>89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CP19" s="36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</row>
    <row r="20" spans="1:161" s="6" customFormat="1" ht="12" x14ac:dyDescent="0.2">
      <c r="A20" s="42" t="s">
        <v>52</v>
      </c>
      <c r="B20" s="38" t="s">
        <v>78</v>
      </c>
      <c r="C20" s="39" t="s">
        <v>67</v>
      </c>
      <c r="D20" s="40">
        <v>4149080</v>
      </c>
      <c r="E20" s="41">
        <v>2074000</v>
      </c>
      <c r="F20" s="37" t="s">
        <v>97</v>
      </c>
      <c r="G20" s="37" t="s">
        <v>90</v>
      </c>
      <c r="H20" s="37" t="s">
        <v>107</v>
      </c>
      <c r="I20" s="37" t="s">
        <v>90</v>
      </c>
      <c r="J20" s="7">
        <v>30</v>
      </c>
      <c r="K20" s="7">
        <v>13</v>
      </c>
      <c r="L20" s="7">
        <v>13</v>
      </c>
      <c r="M20" s="7">
        <v>3</v>
      </c>
      <c r="N20" s="7">
        <v>6</v>
      </c>
      <c r="O20" s="7">
        <v>7</v>
      </c>
      <c r="P20" s="7">
        <v>5</v>
      </c>
      <c r="Q20" s="8">
        <f t="shared" si="0"/>
        <v>77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CP20" s="36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</row>
    <row r="21" spans="1:161" s="6" customFormat="1" ht="12" x14ac:dyDescent="0.2">
      <c r="A21" s="42" t="s">
        <v>53</v>
      </c>
      <c r="B21" s="38" t="s">
        <v>82</v>
      </c>
      <c r="C21" s="39" t="s">
        <v>68</v>
      </c>
      <c r="D21" s="40">
        <v>1680000</v>
      </c>
      <c r="E21" s="41">
        <v>400000</v>
      </c>
      <c r="F21" s="37" t="s">
        <v>98</v>
      </c>
      <c r="G21" s="37" t="s">
        <v>91</v>
      </c>
      <c r="H21" s="37" t="s">
        <v>92</v>
      </c>
      <c r="I21" s="37" t="s">
        <v>90</v>
      </c>
      <c r="J21" s="7">
        <v>30</v>
      </c>
      <c r="K21" s="7">
        <v>13</v>
      </c>
      <c r="L21" s="7">
        <v>10</v>
      </c>
      <c r="M21" s="7">
        <v>5</v>
      </c>
      <c r="N21" s="7">
        <v>8</v>
      </c>
      <c r="O21" s="7">
        <v>5</v>
      </c>
      <c r="P21" s="7">
        <v>3</v>
      </c>
      <c r="Q21" s="8">
        <f t="shared" si="0"/>
        <v>74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CP21" s="36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</row>
    <row r="22" spans="1:161" s="6" customFormat="1" ht="12" x14ac:dyDescent="0.2">
      <c r="A22" s="42" t="s">
        <v>54</v>
      </c>
      <c r="B22" s="38" t="s">
        <v>83</v>
      </c>
      <c r="C22" s="39" t="s">
        <v>69</v>
      </c>
      <c r="D22" s="40">
        <v>1162320</v>
      </c>
      <c r="E22" s="41">
        <v>550000</v>
      </c>
      <c r="F22" s="37" t="s">
        <v>99</v>
      </c>
      <c r="G22" s="37" t="s">
        <v>90</v>
      </c>
      <c r="H22" s="37" t="s">
        <v>101</v>
      </c>
      <c r="I22" s="37" t="s">
        <v>90</v>
      </c>
      <c r="J22" s="7">
        <v>30</v>
      </c>
      <c r="K22" s="7">
        <v>10</v>
      </c>
      <c r="L22" s="7">
        <v>10</v>
      </c>
      <c r="M22" s="7">
        <v>5</v>
      </c>
      <c r="N22" s="7">
        <v>7</v>
      </c>
      <c r="O22" s="7">
        <v>7</v>
      </c>
      <c r="P22" s="7">
        <v>4</v>
      </c>
      <c r="Q22" s="8">
        <f t="shared" si="0"/>
        <v>73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CP22" s="36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</row>
    <row r="23" spans="1:161" s="6" customFormat="1" ht="12" x14ac:dyDescent="0.2">
      <c r="A23" s="42" t="s">
        <v>55</v>
      </c>
      <c r="B23" s="38" t="s">
        <v>83</v>
      </c>
      <c r="C23" s="39" t="s">
        <v>70</v>
      </c>
      <c r="D23" s="40">
        <v>1994500</v>
      </c>
      <c r="E23" s="41">
        <v>900000</v>
      </c>
      <c r="F23" s="37" t="s">
        <v>100</v>
      </c>
      <c r="G23" s="37" t="s">
        <v>90</v>
      </c>
      <c r="H23" s="37" t="s">
        <v>103</v>
      </c>
      <c r="I23" s="37" t="s">
        <v>90</v>
      </c>
      <c r="J23" s="7">
        <v>35</v>
      </c>
      <c r="K23" s="7">
        <v>13</v>
      </c>
      <c r="L23" s="7">
        <v>12</v>
      </c>
      <c r="M23" s="7">
        <v>5</v>
      </c>
      <c r="N23" s="7">
        <v>7</v>
      </c>
      <c r="O23" s="7">
        <v>8</v>
      </c>
      <c r="P23" s="7">
        <v>4</v>
      </c>
      <c r="Q23" s="8">
        <f t="shared" si="0"/>
        <v>84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CP23" s="36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</row>
    <row r="24" spans="1:161" s="6" customFormat="1" ht="12" x14ac:dyDescent="0.2">
      <c r="A24" s="42" t="s">
        <v>56</v>
      </c>
      <c r="B24" s="38" t="s">
        <v>84</v>
      </c>
      <c r="C24" s="39" t="s">
        <v>71</v>
      </c>
      <c r="D24" s="40">
        <v>725000</v>
      </c>
      <c r="E24" s="41">
        <v>400000</v>
      </c>
      <c r="F24" s="37" t="s">
        <v>101</v>
      </c>
      <c r="G24" s="37" t="s">
        <v>90</v>
      </c>
      <c r="H24" s="37" t="s">
        <v>97</v>
      </c>
      <c r="I24" s="37" t="s">
        <v>90</v>
      </c>
      <c r="J24" s="7">
        <v>30</v>
      </c>
      <c r="K24" s="7">
        <v>13</v>
      </c>
      <c r="L24" s="7">
        <v>11</v>
      </c>
      <c r="M24" s="7">
        <v>5</v>
      </c>
      <c r="N24" s="7">
        <v>8</v>
      </c>
      <c r="O24" s="7">
        <v>8</v>
      </c>
      <c r="P24" s="7">
        <v>3</v>
      </c>
      <c r="Q24" s="8">
        <f t="shared" si="0"/>
        <v>78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CP24" s="36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</row>
    <row r="25" spans="1:161" s="6" customFormat="1" ht="12" x14ac:dyDescent="0.2">
      <c r="A25" s="42" t="s">
        <v>57</v>
      </c>
      <c r="B25" s="38" t="s">
        <v>85</v>
      </c>
      <c r="C25" s="39" t="s">
        <v>72</v>
      </c>
      <c r="D25" s="40">
        <v>3090000</v>
      </c>
      <c r="E25" s="41">
        <v>1700000</v>
      </c>
      <c r="F25" s="37" t="s">
        <v>102</v>
      </c>
      <c r="G25" s="37" t="s">
        <v>91</v>
      </c>
      <c r="H25" s="37" t="s">
        <v>105</v>
      </c>
      <c r="I25" s="37" t="s">
        <v>108</v>
      </c>
      <c r="J25" s="7">
        <v>15</v>
      </c>
      <c r="K25" s="7">
        <v>13</v>
      </c>
      <c r="L25" s="7">
        <v>5</v>
      </c>
      <c r="M25" s="7">
        <v>3</v>
      </c>
      <c r="N25" s="7">
        <v>7</v>
      </c>
      <c r="O25" s="7">
        <v>5</v>
      </c>
      <c r="P25" s="7">
        <v>3</v>
      </c>
      <c r="Q25" s="8">
        <f t="shared" si="0"/>
        <v>51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CP25" s="36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</row>
    <row r="26" spans="1:161" s="6" customFormat="1" ht="12" x14ac:dyDescent="0.2">
      <c r="A26" s="42" t="s">
        <v>58</v>
      </c>
      <c r="B26" s="38" t="s">
        <v>86</v>
      </c>
      <c r="C26" s="39" t="s">
        <v>73</v>
      </c>
      <c r="D26" s="40">
        <v>576000</v>
      </c>
      <c r="E26" s="41">
        <v>300000</v>
      </c>
      <c r="F26" s="37" t="s">
        <v>103</v>
      </c>
      <c r="G26" s="37" t="s">
        <v>90</v>
      </c>
      <c r="H26" s="37" t="s">
        <v>106</v>
      </c>
      <c r="I26" s="37" t="s">
        <v>90</v>
      </c>
      <c r="J26" s="7">
        <v>20</v>
      </c>
      <c r="K26" s="7">
        <v>10</v>
      </c>
      <c r="L26" s="7">
        <v>7</v>
      </c>
      <c r="M26" s="7">
        <v>2</v>
      </c>
      <c r="N26" s="7">
        <v>6</v>
      </c>
      <c r="O26" s="7">
        <v>5</v>
      </c>
      <c r="P26" s="7">
        <v>3</v>
      </c>
      <c r="Q26" s="8">
        <f t="shared" si="0"/>
        <v>53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CP26" s="36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</row>
    <row r="27" spans="1:161" s="6" customFormat="1" ht="12" x14ac:dyDescent="0.2">
      <c r="A27" s="42" t="s">
        <v>59</v>
      </c>
      <c r="B27" s="38" t="s">
        <v>87</v>
      </c>
      <c r="C27" s="39" t="s">
        <v>74</v>
      </c>
      <c r="D27" s="40">
        <v>2084650</v>
      </c>
      <c r="E27" s="41">
        <v>800000</v>
      </c>
      <c r="F27" s="37" t="s">
        <v>104</v>
      </c>
      <c r="G27" s="37" t="s">
        <v>108</v>
      </c>
      <c r="H27" s="37" t="s">
        <v>102</v>
      </c>
      <c r="I27" s="37" t="s">
        <v>91</v>
      </c>
      <c r="J27" s="7">
        <v>20</v>
      </c>
      <c r="K27" s="7">
        <v>9</v>
      </c>
      <c r="L27" s="7">
        <v>7</v>
      </c>
      <c r="M27" s="7">
        <v>3</v>
      </c>
      <c r="N27" s="7">
        <v>7</v>
      </c>
      <c r="O27" s="7">
        <v>4</v>
      </c>
      <c r="P27" s="7">
        <v>3</v>
      </c>
      <c r="Q27" s="8">
        <f t="shared" si="0"/>
        <v>53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CP27" s="36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</row>
    <row r="28" spans="1:161" s="6" customFormat="1" ht="12" x14ac:dyDescent="0.2">
      <c r="A28" s="43" t="s">
        <v>60</v>
      </c>
      <c r="B28" s="38" t="s">
        <v>88</v>
      </c>
      <c r="C28" s="39" t="s">
        <v>75</v>
      </c>
      <c r="D28" s="44">
        <v>1590000</v>
      </c>
      <c r="E28" s="45">
        <v>800000</v>
      </c>
      <c r="F28" s="43" t="s">
        <v>105</v>
      </c>
      <c r="G28" s="43" t="s">
        <v>108</v>
      </c>
      <c r="H28" s="43" t="s">
        <v>96</v>
      </c>
      <c r="I28" s="43" t="s">
        <v>90</v>
      </c>
      <c r="J28" s="7">
        <v>30</v>
      </c>
      <c r="K28" s="7">
        <v>12</v>
      </c>
      <c r="L28" s="7">
        <v>11</v>
      </c>
      <c r="M28" s="7">
        <v>5</v>
      </c>
      <c r="N28" s="7">
        <v>9</v>
      </c>
      <c r="O28" s="7">
        <v>7</v>
      </c>
      <c r="P28" s="7">
        <v>3</v>
      </c>
      <c r="Q28" s="8">
        <f t="shared" si="0"/>
        <v>77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CP28" s="36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</row>
    <row r="29" spans="1:161" s="6" customFormat="1" ht="12" x14ac:dyDescent="0.2">
      <c r="A29" s="46" t="s">
        <v>61</v>
      </c>
      <c r="B29" s="38" t="s">
        <v>89</v>
      </c>
      <c r="C29" s="39" t="s">
        <v>76</v>
      </c>
      <c r="D29" s="47">
        <v>1500000</v>
      </c>
      <c r="E29" s="48">
        <v>900000</v>
      </c>
      <c r="F29" s="49" t="s">
        <v>106</v>
      </c>
      <c r="G29" s="50" t="s">
        <v>90</v>
      </c>
      <c r="H29" s="50" t="s">
        <v>94</v>
      </c>
      <c r="I29" s="51" t="s">
        <v>90</v>
      </c>
      <c r="J29" s="7">
        <v>30</v>
      </c>
      <c r="K29" s="7">
        <v>12</v>
      </c>
      <c r="L29" s="7">
        <v>12</v>
      </c>
      <c r="M29" s="7">
        <v>4</v>
      </c>
      <c r="N29" s="7">
        <v>7</v>
      </c>
      <c r="O29" s="7">
        <v>8</v>
      </c>
      <c r="P29" s="7">
        <v>4</v>
      </c>
      <c r="Q29" s="8">
        <f t="shared" si="0"/>
        <v>77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CP29" s="36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</row>
    <row r="30" spans="1:161" ht="12" x14ac:dyDescent="0.3">
      <c r="D30" s="9">
        <f>SUM(D15:D29)</f>
        <v>65713336</v>
      </c>
      <c r="E30" s="9">
        <f>SUM(E15:E29)</f>
        <v>18593250</v>
      </c>
      <c r="F30" s="52"/>
    </row>
    <row r="31" spans="1:161" ht="12" x14ac:dyDescent="0.3">
      <c r="E31" s="9"/>
      <c r="F31" s="9"/>
      <c r="G31" s="9"/>
      <c r="H31" s="9"/>
    </row>
  </sheetData>
  <mergeCells count="15">
    <mergeCell ref="O12:O13"/>
    <mergeCell ref="P12:P13"/>
    <mergeCell ref="Q12:Q13"/>
    <mergeCell ref="H12:I13"/>
    <mergeCell ref="J12:J13"/>
    <mergeCell ref="K12:K13"/>
    <mergeCell ref="L12:L13"/>
    <mergeCell ref="M12:M13"/>
    <mergeCell ref="N12:N13"/>
    <mergeCell ref="A12:A14"/>
    <mergeCell ref="B12:B14"/>
    <mergeCell ref="C12:C14"/>
    <mergeCell ref="D12:D14"/>
    <mergeCell ref="E12:E14"/>
    <mergeCell ref="F12:G13"/>
  </mergeCells>
  <dataValidations count="2">
    <dataValidation type="whole" showInputMessage="1" showErrorMessage="1" errorTitle="ZNOVU A LÉPE" error="To je móóóóóóc!!!!" sqref="K16:P29">
      <formula1>0</formula1>
      <formula2>15</formula2>
    </dataValidation>
    <dataValidation type="whole" allowBlank="1" showInputMessage="1" showErrorMessage="1" errorTitle="ZNOVU A LÉPE" error="To je móóóóóóc!!!!" sqref="J16:J29">
      <formula1>0</formula1>
      <formula2>30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1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94" width="0" style="2" hidden="1" customWidth="1"/>
    <col min="95" max="16384" width="9.109375" style="2"/>
  </cols>
  <sheetData>
    <row r="1" spans="1:161" ht="22.8" x14ac:dyDescent="0.3">
      <c r="A1" s="1" t="s">
        <v>34</v>
      </c>
    </row>
    <row r="2" spans="1:161" x14ac:dyDescent="0.3">
      <c r="A2" s="4" t="s">
        <v>40</v>
      </c>
      <c r="D2" s="4" t="s">
        <v>23</v>
      </c>
    </row>
    <row r="3" spans="1:161" x14ac:dyDescent="0.3">
      <c r="A3" s="4" t="s">
        <v>41</v>
      </c>
      <c r="D3" s="2" t="s">
        <v>45</v>
      </c>
    </row>
    <row r="4" spans="1:161" x14ac:dyDescent="0.3">
      <c r="A4" s="4" t="s">
        <v>42</v>
      </c>
      <c r="D4" s="2" t="s">
        <v>36</v>
      </c>
    </row>
    <row r="5" spans="1:161" ht="12.6" x14ac:dyDescent="0.3">
      <c r="A5" s="4" t="s">
        <v>35</v>
      </c>
      <c r="D5" s="2" t="s">
        <v>44</v>
      </c>
    </row>
    <row r="6" spans="1:161" x14ac:dyDescent="0.3">
      <c r="A6" s="4" t="s">
        <v>46</v>
      </c>
    </row>
    <row r="7" spans="1:161" ht="12.6" x14ac:dyDescent="0.3">
      <c r="A7" s="4" t="s">
        <v>22</v>
      </c>
      <c r="D7" s="4" t="s">
        <v>24</v>
      </c>
    </row>
    <row r="8" spans="1:161" x14ac:dyDescent="0.3">
      <c r="A8" s="2" t="s">
        <v>43</v>
      </c>
      <c r="D8" s="2" t="s">
        <v>37</v>
      </c>
    </row>
    <row r="9" spans="1:161" ht="12" x14ac:dyDescent="0.3">
      <c r="D9" s="2" t="s">
        <v>38</v>
      </c>
    </row>
    <row r="10" spans="1:161" ht="12" x14ac:dyDescent="0.3">
      <c r="D10" s="2" t="s">
        <v>39</v>
      </c>
    </row>
    <row r="11" spans="1:161" ht="12.6" x14ac:dyDescent="0.3">
      <c r="A11" s="4"/>
    </row>
    <row r="12" spans="1:161" ht="12" customHeight="1" x14ac:dyDescent="0.3">
      <c r="A12" s="24" t="s">
        <v>0</v>
      </c>
      <c r="B12" s="24" t="s">
        <v>1</v>
      </c>
      <c r="C12" s="24" t="s">
        <v>17</v>
      </c>
      <c r="D12" s="24" t="s">
        <v>13</v>
      </c>
      <c r="E12" s="29" t="s">
        <v>2</v>
      </c>
      <c r="F12" s="24" t="s">
        <v>30</v>
      </c>
      <c r="G12" s="24"/>
      <c r="H12" s="24" t="s">
        <v>31</v>
      </c>
      <c r="I12" s="24"/>
      <c r="J12" s="24" t="s">
        <v>32</v>
      </c>
      <c r="K12" s="24" t="s">
        <v>14</v>
      </c>
      <c r="L12" s="24" t="s">
        <v>16</v>
      </c>
      <c r="M12" s="24" t="s">
        <v>28</v>
      </c>
      <c r="N12" s="24" t="s">
        <v>29</v>
      </c>
      <c r="O12" s="24" t="s">
        <v>33</v>
      </c>
      <c r="P12" s="24" t="s">
        <v>3</v>
      </c>
      <c r="Q12" s="24" t="s">
        <v>4</v>
      </c>
    </row>
    <row r="13" spans="1:161" ht="12" customHeight="1" x14ac:dyDescent="0.3">
      <c r="A13" s="28"/>
      <c r="B13" s="28"/>
      <c r="C13" s="28"/>
      <c r="D13" s="28"/>
      <c r="E13" s="30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61" ht="37.799999999999997" x14ac:dyDescent="0.3">
      <c r="A14" s="25"/>
      <c r="B14" s="25"/>
      <c r="C14" s="25"/>
      <c r="D14" s="25"/>
      <c r="E14" s="31"/>
      <c r="F14" s="5" t="s">
        <v>25</v>
      </c>
      <c r="G14" s="11" t="s">
        <v>26</v>
      </c>
      <c r="H14" s="11" t="s">
        <v>25</v>
      </c>
      <c r="I14" s="11" t="s">
        <v>26</v>
      </c>
      <c r="J14" s="11" t="s">
        <v>27</v>
      </c>
      <c r="K14" s="11" t="s">
        <v>19</v>
      </c>
      <c r="L14" s="11" t="s">
        <v>19</v>
      </c>
      <c r="M14" s="11" t="s">
        <v>20</v>
      </c>
      <c r="N14" s="11" t="s">
        <v>21</v>
      </c>
      <c r="O14" s="11" t="s">
        <v>21</v>
      </c>
      <c r="P14" s="11" t="s">
        <v>20</v>
      </c>
      <c r="Q14" s="11"/>
    </row>
    <row r="15" spans="1:161" s="6" customFormat="1" ht="12" x14ac:dyDescent="0.2">
      <c r="A15" s="32" t="s">
        <v>47</v>
      </c>
      <c r="B15" s="33" t="s">
        <v>77</v>
      </c>
      <c r="C15" s="32" t="s">
        <v>62</v>
      </c>
      <c r="D15" s="34">
        <v>8541760</v>
      </c>
      <c r="E15" s="35">
        <v>3000000</v>
      </c>
      <c r="F15" s="32" t="s">
        <v>92</v>
      </c>
      <c r="G15" s="32" t="s">
        <v>90</v>
      </c>
      <c r="H15" s="32" t="s">
        <v>104</v>
      </c>
      <c r="I15" s="32" t="s">
        <v>108</v>
      </c>
      <c r="J15" s="7">
        <v>32</v>
      </c>
      <c r="K15" s="7">
        <v>13</v>
      </c>
      <c r="L15" s="7">
        <v>12</v>
      </c>
      <c r="M15" s="7">
        <v>5</v>
      </c>
      <c r="N15" s="7">
        <v>8</v>
      </c>
      <c r="O15" s="7">
        <v>8</v>
      </c>
      <c r="P15" s="7">
        <v>5</v>
      </c>
      <c r="Q15" s="8">
        <f>SUM(J15:P15)</f>
        <v>83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CP15" s="36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</row>
    <row r="16" spans="1:161" s="6" customFormat="1" ht="12" x14ac:dyDescent="0.2">
      <c r="A16" s="32" t="s">
        <v>48</v>
      </c>
      <c r="B16" s="33" t="s">
        <v>78</v>
      </c>
      <c r="C16" s="32" t="s">
        <v>63</v>
      </c>
      <c r="D16" s="34">
        <v>2837400</v>
      </c>
      <c r="E16" s="35">
        <v>1750000</v>
      </c>
      <c r="F16" s="32" t="s">
        <v>93</v>
      </c>
      <c r="G16" s="32" t="s">
        <v>108</v>
      </c>
      <c r="H16" s="32" t="s">
        <v>100</v>
      </c>
      <c r="I16" s="32" t="s">
        <v>90</v>
      </c>
      <c r="J16" s="7">
        <v>21</v>
      </c>
      <c r="K16" s="7">
        <v>12</v>
      </c>
      <c r="L16" s="7">
        <v>9</v>
      </c>
      <c r="M16" s="7">
        <v>5</v>
      </c>
      <c r="N16" s="7">
        <v>6</v>
      </c>
      <c r="O16" s="7">
        <v>6</v>
      </c>
      <c r="P16" s="7">
        <v>5</v>
      </c>
      <c r="Q16" s="8">
        <f t="shared" ref="Q16:Q29" si="0">SUM(J16:P16)</f>
        <v>64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CP16" s="36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</row>
    <row r="17" spans="1:161" s="6" customFormat="1" ht="12" x14ac:dyDescent="0.2">
      <c r="A17" s="37" t="s">
        <v>49</v>
      </c>
      <c r="B17" s="38" t="s">
        <v>79</v>
      </c>
      <c r="C17" s="39" t="s">
        <v>64</v>
      </c>
      <c r="D17" s="40">
        <v>896750</v>
      </c>
      <c r="E17" s="41">
        <v>519250</v>
      </c>
      <c r="F17" s="37" t="s">
        <v>94</v>
      </c>
      <c r="G17" s="37" t="s">
        <v>90</v>
      </c>
      <c r="H17" s="37" t="s">
        <v>95</v>
      </c>
      <c r="I17" s="37" t="s">
        <v>90</v>
      </c>
      <c r="J17" s="7">
        <v>20</v>
      </c>
      <c r="K17" s="7">
        <v>11</v>
      </c>
      <c r="L17" s="7">
        <v>8</v>
      </c>
      <c r="M17" s="7">
        <v>5</v>
      </c>
      <c r="N17" s="7">
        <v>6</v>
      </c>
      <c r="O17" s="7">
        <v>6</v>
      </c>
      <c r="P17" s="7">
        <v>4</v>
      </c>
      <c r="Q17" s="8">
        <f t="shared" si="0"/>
        <v>60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CP17" s="36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</row>
    <row r="18" spans="1:161" s="6" customFormat="1" ht="12" x14ac:dyDescent="0.2">
      <c r="A18" s="42" t="s">
        <v>50</v>
      </c>
      <c r="B18" s="38" t="s">
        <v>80</v>
      </c>
      <c r="C18" s="39" t="s">
        <v>65</v>
      </c>
      <c r="D18" s="40">
        <v>11887876</v>
      </c>
      <c r="E18" s="41">
        <v>2000000</v>
      </c>
      <c r="F18" s="37" t="s">
        <v>95</v>
      </c>
      <c r="G18" s="37" t="s">
        <v>90</v>
      </c>
      <c r="H18" s="37" t="s">
        <v>98</v>
      </c>
      <c r="I18" s="37" t="s">
        <v>90</v>
      </c>
      <c r="J18" s="7">
        <v>32</v>
      </c>
      <c r="K18" s="7">
        <v>11</v>
      </c>
      <c r="L18" s="7">
        <v>12</v>
      </c>
      <c r="M18" s="7">
        <v>5</v>
      </c>
      <c r="N18" s="7">
        <v>8</v>
      </c>
      <c r="O18" s="7">
        <v>8</v>
      </c>
      <c r="P18" s="7">
        <v>5</v>
      </c>
      <c r="Q18" s="8">
        <f t="shared" si="0"/>
        <v>81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CP18" s="36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</row>
    <row r="19" spans="1:161" s="6" customFormat="1" ht="12" x14ac:dyDescent="0.2">
      <c r="A19" s="42" t="s">
        <v>51</v>
      </c>
      <c r="B19" s="38" t="s">
        <v>81</v>
      </c>
      <c r="C19" s="39" t="s">
        <v>66</v>
      </c>
      <c r="D19" s="40">
        <v>22998000</v>
      </c>
      <c r="E19" s="41">
        <v>2500000</v>
      </c>
      <c r="F19" s="37" t="s">
        <v>96</v>
      </c>
      <c r="G19" s="37" t="s">
        <v>90</v>
      </c>
      <c r="H19" s="37" t="s">
        <v>93</v>
      </c>
      <c r="I19" s="37" t="s">
        <v>108</v>
      </c>
      <c r="J19" s="7">
        <v>29</v>
      </c>
      <c r="K19" s="7">
        <v>12</v>
      </c>
      <c r="L19" s="7">
        <v>12</v>
      </c>
      <c r="M19" s="7">
        <v>5</v>
      </c>
      <c r="N19" s="7">
        <v>7</v>
      </c>
      <c r="O19" s="7">
        <v>9</v>
      </c>
      <c r="P19" s="7">
        <v>5</v>
      </c>
      <c r="Q19" s="8">
        <f t="shared" si="0"/>
        <v>79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CP19" s="36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</row>
    <row r="20" spans="1:161" s="6" customFormat="1" ht="12" x14ac:dyDescent="0.2">
      <c r="A20" s="42" t="s">
        <v>52</v>
      </c>
      <c r="B20" s="38" t="s">
        <v>78</v>
      </c>
      <c r="C20" s="39" t="s">
        <v>67</v>
      </c>
      <c r="D20" s="40">
        <v>4149080</v>
      </c>
      <c r="E20" s="41">
        <v>2074000</v>
      </c>
      <c r="F20" s="37" t="s">
        <v>97</v>
      </c>
      <c r="G20" s="37" t="s">
        <v>90</v>
      </c>
      <c r="H20" s="37" t="s">
        <v>107</v>
      </c>
      <c r="I20" s="37" t="s">
        <v>90</v>
      </c>
      <c r="J20" s="7">
        <v>30</v>
      </c>
      <c r="K20" s="7">
        <v>11</v>
      </c>
      <c r="L20" s="7">
        <v>11</v>
      </c>
      <c r="M20" s="7">
        <v>5</v>
      </c>
      <c r="N20" s="7">
        <v>8</v>
      </c>
      <c r="O20" s="7">
        <v>9</v>
      </c>
      <c r="P20" s="7">
        <v>5</v>
      </c>
      <c r="Q20" s="8">
        <f t="shared" si="0"/>
        <v>79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CP20" s="36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</row>
    <row r="21" spans="1:161" s="6" customFormat="1" ht="12" x14ac:dyDescent="0.2">
      <c r="A21" s="42" t="s">
        <v>53</v>
      </c>
      <c r="B21" s="38" t="s">
        <v>82</v>
      </c>
      <c r="C21" s="39" t="s">
        <v>68</v>
      </c>
      <c r="D21" s="40">
        <v>1680000</v>
      </c>
      <c r="E21" s="41">
        <v>400000</v>
      </c>
      <c r="F21" s="37" t="s">
        <v>98</v>
      </c>
      <c r="G21" s="37" t="s">
        <v>91</v>
      </c>
      <c r="H21" s="37" t="s">
        <v>92</v>
      </c>
      <c r="I21" s="37" t="s">
        <v>90</v>
      </c>
      <c r="J21" s="7">
        <v>29</v>
      </c>
      <c r="K21" s="7">
        <v>12</v>
      </c>
      <c r="L21" s="7">
        <v>12</v>
      </c>
      <c r="M21" s="7">
        <v>5</v>
      </c>
      <c r="N21" s="7">
        <v>7</v>
      </c>
      <c r="O21" s="7">
        <v>8</v>
      </c>
      <c r="P21" s="7">
        <v>4</v>
      </c>
      <c r="Q21" s="8">
        <f t="shared" si="0"/>
        <v>77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CP21" s="36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</row>
    <row r="22" spans="1:161" s="6" customFormat="1" ht="12" x14ac:dyDescent="0.2">
      <c r="A22" s="42" t="s">
        <v>54</v>
      </c>
      <c r="B22" s="38" t="s">
        <v>83</v>
      </c>
      <c r="C22" s="39" t="s">
        <v>69</v>
      </c>
      <c r="D22" s="40">
        <v>1162320</v>
      </c>
      <c r="E22" s="41">
        <v>550000</v>
      </c>
      <c r="F22" s="37" t="s">
        <v>99</v>
      </c>
      <c r="G22" s="37" t="s">
        <v>90</v>
      </c>
      <c r="H22" s="37" t="s">
        <v>101</v>
      </c>
      <c r="I22" s="37" t="s">
        <v>90</v>
      </c>
      <c r="J22" s="7">
        <v>21</v>
      </c>
      <c r="K22" s="7">
        <v>11</v>
      </c>
      <c r="L22" s="7">
        <v>11</v>
      </c>
      <c r="M22" s="7">
        <v>5</v>
      </c>
      <c r="N22" s="7">
        <v>7</v>
      </c>
      <c r="O22" s="7">
        <v>7</v>
      </c>
      <c r="P22" s="7">
        <v>4</v>
      </c>
      <c r="Q22" s="8">
        <f t="shared" si="0"/>
        <v>66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CP22" s="36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</row>
    <row r="23" spans="1:161" s="6" customFormat="1" ht="12" x14ac:dyDescent="0.2">
      <c r="A23" s="42" t="s">
        <v>55</v>
      </c>
      <c r="B23" s="38" t="s">
        <v>83</v>
      </c>
      <c r="C23" s="39" t="s">
        <v>70</v>
      </c>
      <c r="D23" s="40">
        <v>1994500</v>
      </c>
      <c r="E23" s="41">
        <v>900000</v>
      </c>
      <c r="F23" s="37" t="s">
        <v>100</v>
      </c>
      <c r="G23" s="37" t="s">
        <v>90</v>
      </c>
      <c r="H23" s="37" t="s">
        <v>103</v>
      </c>
      <c r="I23" s="37" t="s">
        <v>90</v>
      </c>
      <c r="J23" s="7">
        <v>31</v>
      </c>
      <c r="K23" s="7">
        <v>12</v>
      </c>
      <c r="L23" s="7">
        <v>12</v>
      </c>
      <c r="M23" s="7">
        <v>5</v>
      </c>
      <c r="N23" s="7">
        <v>8</v>
      </c>
      <c r="O23" s="7">
        <v>8</v>
      </c>
      <c r="P23" s="7">
        <v>5</v>
      </c>
      <c r="Q23" s="8">
        <f t="shared" si="0"/>
        <v>81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CP23" s="36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</row>
    <row r="24" spans="1:161" s="6" customFormat="1" ht="12" x14ac:dyDescent="0.2">
      <c r="A24" s="42" t="s">
        <v>56</v>
      </c>
      <c r="B24" s="38" t="s">
        <v>84</v>
      </c>
      <c r="C24" s="39" t="s">
        <v>71</v>
      </c>
      <c r="D24" s="40">
        <v>725000</v>
      </c>
      <c r="E24" s="41">
        <v>400000</v>
      </c>
      <c r="F24" s="37" t="s">
        <v>101</v>
      </c>
      <c r="G24" s="37" t="s">
        <v>90</v>
      </c>
      <c r="H24" s="37" t="s">
        <v>97</v>
      </c>
      <c r="I24" s="37" t="s">
        <v>90</v>
      </c>
      <c r="J24" s="7">
        <v>30</v>
      </c>
      <c r="K24" s="7">
        <v>12</v>
      </c>
      <c r="L24" s="7">
        <v>11</v>
      </c>
      <c r="M24" s="7">
        <v>5</v>
      </c>
      <c r="N24" s="7">
        <v>9</v>
      </c>
      <c r="O24" s="7">
        <v>8</v>
      </c>
      <c r="P24" s="7">
        <v>4</v>
      </c>
      <c r="Q24" s="8">
        <f t="shared" si="0"/>
        <v>79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CP24" s="36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</row>
    <row r="25" spans="1:161" s="6" customFormat="1" ht="12" x14ac:dyDescent="0.2">
      <c r="A25" s="42" t="s">
        <v>57</v>
      </c>
      <c r="B25" s="38" t="s">
        <v>85</v>
      </c>
      <c r="C25" s="39" t="s">
        <v>72</v>
      </c>
      <c r="D25" s="40">
        <v>3090000</v>
      </c>
      <c r="E25" s="41">
        <v>1700000</v>
      </c>
      <c r="F25" s="37" t="s">
        <v>102</v>
      </c>
      <c r="G25" s="37" t="s">
        <v>91</v>
      </c>
      <c r="H25" s="37" t="s">
        <v>105</v>
      </c>
      <c r="I25" s="37" t="s">
        <v>108</v>
      </c>
      <c r="J25" s="7">
        <v>21</v>
      </c>
      <c r="K25" s="7">
        <v>10</v>
      </c>
      <c r="L25" s="7">
        <v>10</v>
      </c>
      <c r="M25" s="7">
        <v>5</v>
      </c>
      <c r="N25" s="7">
        <v>8</v>
      </c>
      <c r="O25" s="7">
        <v>7</v>
      </c>
      <c r="P25" s="7">
        <v>5</v>
      </c>
      <c r="Q25" s="8">
        <f t="shared" si="0"/>
        <v>66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CP25" s="36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</row>
    <row r="26" spans="1:161" s="6" customFormat="1" ht="12" x14ac:dyDescent="0.2">
      <c r="A26" s="42" t="s">
        <v>58</v>
      </c>
      <c r="B26" s="38" t="s">
        <v>86</v>
      </c>
      <c r="C26" s="39" t="s">
        <v>73</v>
      </c>
      <c r="D26" s="40">
        <v>576000</v>
      </c>
      <c r="E26" s="41">
        <v>300000</v>
      </c>
      <c r="F26" s="37" t="s">
        <v>103</v>
      </c>
      <c r="G26" s="37" t="s">
        <v>90</v>
      </c>
      <c r="H26" s="37" t="s">
        <v>106</v>
      </c>
      <c r="I26" s="37" t="s">
        <v>90</v>
      </c>
      <c r="J26" s="7">
        <v>20</v>
      </c>
      <c r="K26" s="7">
        <v>11</v>
      </c>
      <c r="L26" s="7">
        <v>9</v>
      </c>
      <c r="M26" s="7">
        <v>5</v>
      </c>
      <c r="N26" s="7">
        <v>8</v>
      </c>
      <c r="O26" s="7">
        <v>7</v>
      </c>
      <c r="P26" s="7">
        <v>5</v>
      </c>
      <c r="Q26" s="8">
        <f t="shared" si="0"/>
        <v>65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CP26" s="36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</row>
    <row r="27" spans="1:161" s="6" customFormat="1" ht="12" x14ac:dyDescent="0.2">
      <c r="A27" s="42" t="s">
        <v>59</v>
      </c>
      <c r="B27" s="38" t="s">
        <v>87</v>
      </c>
      <c r="C27" s="39" t="s">
        <v>74</v>
      </c>
      <c r="D27" s="40">
        <v>2084650</v>
      </c>
      <c r="E27" s="41">
        <v>800000</v>
      </c>
      <c r="F27" s="37" t="s">
        <v>104</v>
      </c>
      <c r="G27" s="37" t="s">
        <v>108</v>
      </c>
      <c r="H27" s="37" t="s">
        <v>102</v>
      </c>
      <c r="I27" s="37" t="s">
        <v>91</v>
      </c>
      <c r="J27" s="7">
        <v>22</v>
      </c>
      <c r="K27" s="7">
        <v>13</v>
      </c>
      <c r="L27" s="7">
        <v>8</v>
      </c>
      <c r="M27" s="7">
        <v>5</v>
      </c>
      <c r="N27" s="7">
        <v>9</v>
      </c>
      <c r="O27" s="7">
        <v>9</v>
      </c>
      <c r="P27" s="7">
        <v>4</v>
      </c>
      <c r="Q27" s="8">
        <f t="shared" si="0"/>
        <v>70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CP27" s="36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</row>
    <row r="28" spans="1:161" s="6" customFormat="1" ht="12" x14ac:dyDescent="0.2">
      <c r="A28" s="43" t="s">
        <v>60</v>
      </c>
      <c r="B28" s="38" t="s">
        <v>88</v>
      </c>
      <c r="C28" s="39" t="s">
        <v>75</v>
      </c>
      <c r="D28" s="44">
        <v>1590000</v>
      </c>
      <c r="E28" s="45">
        <v>800000</v>
      </c>
      <c r="F28" s="43" t="s">
        <v>105</v>
      </c>
      <c r="G28" s="43" t="s">
        <v>108</v>
      </c>
      <c r="H28" s="43" t="s">
        <v>96</v>
      </c>
      <c r="I28" s="43" t="s">
        <v>90</v>
      </c>
      <c r="J28" s="7">
        <v>29</v>
      </c>
      <c r="K28" s="7">
        <v>15</v>
      </c>
      <c r="L28" s="7">
        <v>11</v>
      </c>
      <c r="M28" s="7">
        <v>5</v>
      </c>
      <c r="N28" s="7">
        <v>9</v>
      </c>
      <c r="O28" s="7">
        <v>9</v>
      </c>
      <c r="P28" s="7">
        <v>5</v>
      </c>
      <c r="Q28" s="8">
        <f t="shared" si="0"/>
        <v>83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CP28" s="36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</row>
    <row r="29" spans="1:161" s="6" customFormat="1" ht="12" x14ac:dyDescent="0.2">
      <c r="A29" s="46" t="s">
        <v>61</v>
      </c>
      <c r="B29" s="38" t="s">
        <v>89</v>
      </c>
      <c r="C29" s="39" t="s">
        <v>76</v>
      </c>
      <c r="D29" s="47">
        <v>1500000</v>
      </c>
      <c r="E29" s="48">
        <v>900000</v>
      </c>
      <c r="F29" s="49" t="s">
        <v>106</v>
      </c>
      <c r="G29" s="50" t="s">
        <v>90</v>
      </c>
      <c r="H29" s="50" t="s">
        <v>94</v>
      </c>
      <c r="I29" s="51" t="s">
        <v>90</v>
      </c>
      <c r="J29" s="7">
        <v>32</v>
      </c>
      <c r="K29" s="7">
        <v>13</v>
      </c>
      <c r="L29" s="7">
        <v>10</v>
      </c>
      <c r="M29" s="7">
        <v>5</v>
      </c>
      <c r="N29" s="7">
        <v>9</v>
      </c>
      <c r="O29" s="7">
        <v>9</v>
      </c>
      <c r="P29" s="7">
        <v>4</v>
      </c>
      <c r="Q29" s="8">
        <f t="shared" si="0"/>
        <v>82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CP29" s="36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</row>
    <row r="30" spans="1:161" ht="12" x14ac:dyDescent="0.3">
      <c r="D30" s="9">
        <f>SUM(D15:D29)</f>
        <v>65713336</v>
      </c>
      <c r="E30" s="9">
        <f>SUM(E15:E29)</f>
        <v>18593250</v>
      </c>
      <c r="F30" s="52"/>
    </row>
    <row r="31" spans="1:161" ht="12" x14ac:dyDescent="0.3">
      <c r="E31" s="9"/>
      <c r="F31" s="9"/>
      <c r="G31" s="9"/>
      <c r="H31" s="9"/>
    </row>
  </sheetData>
  <mergeCells count="15">
    <mergeCell ref="O12:O13"/>
    <mergeCell ref="P12:P13"/>
    <mergeCell ref="Q12:Q13"/>
    <mergeCell ref="H12:I13"/>
    <mergeCell ref="J12:J13"/>
    <mergeCell ref="K12:K13"/>
    <mergeCell ref="L12:L13"/>
    <mergeCell ref="M12:M13"/>
    <mergeCell ref="N12:N13"/>
    <mergeCell ref="A12:A14"/>
    <mergeCell ref="B12:B14"/>
    <mergeCell ref="C12:C14"/>
    <mergeCell ref="D12:D14"/>
    <mergeCell ref="E12:E14"/>
    <mergeCell ref="F12:G13"/>
  </mergeCells>
  <dataValidations count="2">
    <dataValidation type="whole" showInputMessage="1" showErrorMessage="1" errorTitle="ZNOVU A LÉPE" error="To je móóóóóóc!!!!" sqref="K16:P29">
      <formula1>0</formula1>
      <formula2>15</formula2>
    </dataValidation>
    <dataValidation type="whole" allowBlank="1" showInputMessage="1" showErrorMessage="1" errorTitle="ZNOVU A LÉPE" error="To je móóóóóóc!!!!" sqref="J16:J29">
      <formula1>0</formula1>
      <formula2>30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1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94" width="0" style="2" hidden="1" customWidth="1"/>
    <col min="95" max="16384" width="9.109375" style="2"/>
  </cols>
  <sheetData>
    <row r="1" spans="1:161" ht="22.8" x14ac:dyDescent="0.3">
      <c r="A1" s="1" t="s">
        <v>34</v>
      </c>
    </row>
    <row r="2" spans="1:161" x14ac:dyDescent="0.3">
      <c r="A2" s="4" t="s">
        <v>40</v>
      </c>
      <c r="D2" s="4" t="s">
        <v>23</v>
      </c>
    </row>
    <row r="3" spans="1:161" x14ac:dyDescent="0.3">
      <c r="A3" s="4" t="s">
        <v>41</v>
      </c>
      <c r="D3" s="2" t="s">
        <v>45</v>
      </c>
    </row>
    <row r="4" spans="1:161" x14ac:dyDescent="0.3">
      <c r="A4" s="4" t="s">
        <v>42</v>
      </c>
      <c r="D4" s="2" t="s">
        <v>36</v>
      </c>
    </row>
    <row r="5" spans="1:161" ht="12.6" x14ac:dyDescent="0.3">
      <c r="A5" s="4" t="s">
        <v>35</v>
      </c>
      <c r="D5" s="2" t="s">
        <v>44</v>
      </c>
    </row>
    <row r="6" spans="1:161" x14ac:dyDescent="0.3">
      <c r="A6" s="4" t="s">
        <v>46</v>
      </c>
    </row>
    <row r="7" spans="1:161" ht="12.6" x14ac:dyDescent="0.3">
      <c r="A7" s="4" t="s">
        <v>22</v>
      </c>
      <c r="D7" s="4" t="s">
        <v>24</v>
      </c>
    </row>
    <row r="8" spans="1:161" x14ac:dyDescent="0.3">
      <c r="A8" s="2" t="s">
        <v>43</v>
      </c>
      <c r="D8" s="2" t="s">
        <v>37</v>
      </c>
    </row>
    <row r="9" spans="1:161" ht="12" x14ac:dyDescent="0.3">
      <c r="D9" s="2" t="s">
        <v>38</v>
      </c>
    </row>
    <row r="10" spans="1:161" ht="12" x14ac:dyDescent="0.3">
      <c r="D10" s="2" t="s">
        <v>39</v>
      </c>
    </row>
    <row r="11" spans="1:161" ht="12.6" x14ac:dyDescent="0.3">
      <c r="A11" s="4"/>
    </row>
    <row r="12" spans="1:161" ht="12" customHeight="1" x14ac:dyDescent="0.3">
      <c r="A12" s="24" t="s">
        <v>0</v>
      </c>
      <c r="B12" s="24" t="s">
        <v>1</v>
      </c>
      <c r="C12" s="24" t="s">
        <v>17</v>
      </c>
      <c r="D12" s="24" t="s">
        <v>13</v>
      </c>
      <c r="E12" s="29" t="s">
        <v>2</v>
      </c>
      <c r="F12" s="24" t="s">
        <v>30</v>
      </c>
      <c r="G12" s="24"/>
      <c r="H12" s="24" t="s">
        <v>31</v>
      </c>
      <c r="I12" s="24"/>
      <c r="J12" s="24" t="s">
        <v>32</v>
      </c>
      <c r="K12" s="24" t="s">
        <v>14</v>
      </c>
      <c r="L12" s="24" t="s">
        <v>16</v>
      </c>
      <c r="M12" s="24" t="s">
        <v>28</v>
      </c>
      <c r="N12" s="24" t="s">
        <v>29</v>
      </c>
      <c r="O12" s="24" t="s">
        <v>33</v>
      </c>
      <c r="P12" s="24" t="s">
        <v>3</v>
      </c>
      <c r="Q12" s="24" t="s">
        <v>4</v>
      </c>
    </row>
    <row r="13" spans="1:161" ht="12" customHeight="1" x14ac:dyDescent="0.3">
      <c r="A13" s="28"/>
      <c r="B13" s="28"/>
      <c r="C13" s="28"/>
      <c r="D13" s="28"/>
      <c r="E13" s="30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61" ht="37.799999999999997" x14ac:dyDescent="0.3">
      <c r="A14" s="25"/>
      <c r="B14" s="25"/>
      <c r="C14" s="25"/>
      <c r="D14" s="25"/>
      <c r="E14" s="31"/>
      <c r="F14" s="5" t="s">
        <v>25</v>
      </c>
      <c r="G14" s="11" t="s">
        <v>26</v>
      </c>
      <c r="H14" s="11" t="s">
        <v>25</v>
      </c>
      <c r="I14" s="11" t="s">
        <v>26</v>
      </c>
      <c r="J14" s="11" t="s">
        <v>27</v>
      </c>
      <c r="K14" s="11" t="s">
        <v>19</v>
      </c>
      <c r="L14" s="11" t="s">
        <v>19</v>
      </c>
      <c r="M14" s="11" t="s">
        <v>20</v>
      </c>
      <c r="N14" s="11" t="s">
        <v>21</v>
      </c>
      <c r="O14" s="11" t="s">
        <v>21</v>
      </c>
      <c r="P14" s="11" t="s">
        <v>20</v>
      </c>
      <c r="Q14" s="11"/>
    </row>
    <row r="15" spans="1:161" s="6" customFormat="1" ht="12" x14ac:dyDescent="0.2">
      <c r="A15" s="32" t="s">
        <v>47</v>
      </c>
      <c r="B15" s="33" t="s">
        <v>77</v>
      </c>
      <c r="C15" s="32" t="s">
        <v>62</v>
      </c>
      <c r="D15" s="34">
        <v>8541760</v>
      </c>
      <c r="E15" s="35">
        <v>3000000</v>
      </c>
      <c r="F15" s="32" t="s">
        <v>92</v>
      </c>
      <c r="G15" s="32" t="s">
        <v>90</v>
      </c>
      <c r="H15" s="32" t="s">
        <v>104</v>
      </c>
      <c r="I15" s="32" t="s">
        <v>108</v>
      </c>
      <c r="J15" s="7">
        <v>29</v>
      </c>
      <c r="K15" s="7">
        <v>13</v>
      </c>
      <c r="L15" s="7">
        <v>11</v>
      </c>
      <c r="M15" s="7">
        <v>4</v>
      </c>
      <c r="N15" s="7">
        <v>7</v>
      </c>
      <c r="O15" s="7">
        <v>6</v>
      </c>
      <c r="P15" s="7">
        <v>4</v>
      </c>
      <c r="Q15" s="8">
        <f>SUM(J15:P15)</f>
        <v>74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CP15" s="36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</row>
    <row r="16" spans="1:161" s="6" customFormat="1" ht="12" x14ac:dyDescent="0.2">
      <c r="A16" s="32" t="s">
        <v>48</v>
      </c>
      <c r="B16" s="33" t="s">
        <v>78</v>
      </c>
      <c r="C16" s="32" t="s">
        <v>63</v>
      </c>
      <c r="D16" s="34">
        <v>2837400</v>
      </c>
      <c r="E16" s="35">
        <v>1750000</v>
      </c>
      <c r="F16" s="32" t="s">
        <v>93</v>
      </c>
      <c r="G16" s="32" t="s">
        <v>108</v>
      </c>
      <c r="H16" s="32" t="s">
        <v>100</v>
      </c>
      <c r="I16" s="32" t="s">
        <v>90</v>
      </c>
      <c r="J16" s="7">
        <v>28</v>
      </c>
      <c r="K16" s="7">
        <v>14</v>
      </c>
      <c r="L16" s="7">
        <v>9</v>
      </c>
      <c r="M16" s="7">
        <v>3</v>
      </c>
      <c r="N16" s="7">
        <v>7</v>
      </c>
      <c r="O16" s="7">
        <v>6</v>
      </c>
      <c r="P16" s="7">
        <v>5</v>
      </c>
      <c r="Q16" s="8">
        <f t="shared" ref="Q16:Q29" si="0">SUM(J16:P16)</f>
        <v>72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CP16" s="36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</row>
    <row r="17" spans="1:161" s="6" customFormat="1" ht="12" x14ac:dyDescent="0.2">
      <c r="A17" s="37" t="s">
        <v>49</v>
      </c>
      <c r="B17" s="38" t="s">
        <v>79</v>
      </c>
      <c r="C17" s="39" t="s">
        <v>64</v>
      </c>
      <c r="D17" s="40">
        <v>896750</v>
      </c>
      <c r="E17" s="41">
        <v>519250</v>
      </c>
      <c r="F17" s="37" t="s">
        <v>94</v>
      </c>
      <c r="G17" s="37" t="s">
        <v>90</v>
      </c>
      <c r="H17" s="37" t="s">
        <v>95</v>
      </c>
      <c r="I17" s="37" t="s">
        <v>90</v>
      </c>
      <c r="J17" s="7">
        <v>25</v>
      </c>
      <c r="K17" s="7">
        <v>11</v>
      </c>
      <c r="L17" s="7">
        <v>7</v>
      </c>
      <c r="M17" s="7">
        <v>4</v>
      </c>
      <c r="N17" s="7">
        <v>8</v>
      </c>
      <c r="O17" s="7">
        <v>4</v>
      </c>
      <c r="P17" s="7">
        <v>4</v>
      </c>
      <c r="Q17" s="8">
        <f t="shared" si="0"/>
        <v>63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CP17" s="36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</row>
    <row r="18" spans="1:161" s="6" customFormat="1" ht="12" x14ac:dyDescent="0.2">
      <c r="A18" s="42" t="s">
        <v>50</v>
      </c>
      <c r="B18" s="38" t="s">
        <v>80</v>
      </c>
      <c r="C18" s="39" t="s">
        <v>65</v>
      </c>
      <c r="D18" s="40">
        <v>11887876</v>
      </c>
      <c r="E18" s="41">
        <v>2000000</v>
      </c>
      <c r="F18" s="37" t="s">
        <v>95</v>
      </c>
      <c r="G18" s="37" t="s">
        <v>90</v>
      </c>
      <c r="H18" s="37" t="s">
        <v>98</v>
      </c>
      <c r="I18" s="37" t="s">
        <v>90</v>
      </c>
      <c r="J18" s="7">
        <v>36</v>
      </c>
      <c r="K18" s="7">
        <v>14</v>
      </c>
      <c r="L18" s="7">
        <v>13</v>
      </c>
      <c r="M18" s="7">
        <v>5</v>
      </c>
      <c r="N18" s="7">
        <v>7</v>
      </c>
      <c r="O18" s="7">
        <v>9</v>
      </c>
      <c r="P18" s="7">
        <v>5</v>
      </c>
      <c r="Q18" s="8">
        <f t="shared" si="0"/>
        <v>89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CP18" s="36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</row>
    <row r="19" spans="1:161" s="6" customFormat="1" ht="12" x14ac:dyDescent="0.2">
      <c r="A19" s="42" t="s">
        <v>51</v>
      </c>
      <c r="B19" s="38" t="s">
        <v>81</v>
      </c>
      <c r="C19" s="39" t="s">
        <v>66</v>
      </c>
      <c r="D19" s="40">
        <v>22998000</v>
      </c>
      <c r="E19" s="41">
        <v>2500000</v>
      </c>
      <c r="F19" s="37" t="s">
        <v>96</v>
      </c>
      <c r="G19" s="37" t="s">
        <v>90</v>
      </c>
      <c r="H19" s="37" t="s">
        <v>93</v>
      </c>
      <c r="I19" s="37" t="s">
        <v>108</v>
      </c>
      <c r="J19" s="7">
        <v>34</v>
      </c>
      <c r="K19" s="7">
        <v>14</v>
      </c>
      <c r="L19" s="7">
        <v>14</v>
      </c>
      <c r="M19" s="7">
        <v>4</v>
      </c>
      <c r="N19" s="7">
        <v>9</v>
      </c>
      <c r="O19" s="7">
        <v>9</v>
      </c>
      <c r="P19" s="7">
        <v>4</v>
      </c>
      <c r="Q19" s="8">
        <f t="shared" si="0"/>
        <v>88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CP19" s="36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</row>
    <row r="20" spans="1:161" s="6" customFormat="1" ht="12" x14ac:dyDescent="0.2">
      <c r="A20" s="42" t="s">
        <v>52</v>
      </c>
      <c r="B20" s="38" t="s">
        <v>78</v>
      </c>
      <c r="C20" s="39" t="s">
        <v>67</v>
      </c>
      <c r="D20" s="40">
        <v>4149080</v>
      </c>
      <c r="E20" s="41">
        <v>2074000</v>
      </c>
      <c r="F20" s="37" t="s">
        <v>97</v>
      </c>
      <c r="G20" s="37" t="s">
        <v>90</v>
      </c>
      <c r="H20" s="37" t="s">
        <v>107</v>
      </c>
      <c r="I20" s="37" t="s">
        <v>90</v>
      </c>
      <c r="J20" s="7">
        <v>33</v>
      </c>
      <c r="K20" s="7">
        <v>14</v>
      </c>
      <c r="L20" s="7">
        <v>14</v>
      </c>
      <c r="M20" s="7">
        <v>3</v>
      </c>
      <c r="N20" s="7">
        <v>6</v>
      </c>
      <c r="O20" s="7">
        <v>7</v>
      </c>
      <c r="P20" s="7">
        <v>5</v>
      </c>
      <c r="Q20" s="8">
        <f t="shared" si="0"/>
        <v>82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CP20" s="36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</row>
    <row r="21" spans="1:161" s="6" customFormat="1" ht="12" x14ac:dyDescent="0.2">
      <c r="A21" s="42" t="s">
        <v>53</v>
      </c>
      <c r="B21" s="38" t="s">
        <v>82</v>
      </c>
      <c r="C21" s="39" t="s">
        <v>68</v>
      </c>
      <c r="D21" s="40">
        <v>1680000</v>
      </c>
      <c r="E21" s="41">
        <v>400000</v>
      </c>
      <c r="F21" s="37" t="s">
        <v>98</v>
      </c>
      <c r="G21" s="37" t="s">
        <v>91</v>
      </c>
      <c r="H21" s="37" t="s">
        <v>92</v>
      </c>
      <c r="I21" s="37" t="s">
        <v>90</v>
      </c>
      <c r="J21" s="7">
        <v>27</v>
      </c>
      <c r="K21" s="7">
        <v>13</v>
      </c>
      <c r="L21" s="7">
        <v>10</v>
      </c>
      <c r="M21" s="7">
        <v>4</v>
      </c>
      <c r="N21" s="7">
        <v>8</v>
      </c>
      <c r="O21" s="7">
        <v>7</v>
      </c>
      <c r="P21" s="7">
        <v>3</v>
      </c>
      <c r="Q21" s="8">
        <f t="shared" si="0"/>
        <v>72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CP21" s="36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</row>
    <row r="22" spans="1:161" s="6" customFormat="1" ht="12" x14ac:dyDescent="0.2">
      <c r="A22" s="42" t="s">
        <v>54</v>
      </c>
      <c r="B22" s="38" t="s">
        <v>83</v>
      </c>
      <c r="C22" s="39" t="s">
        <v>69</v>
      </c>
      <c r="D22" s="40">
        <v>1162320</v>
      </c>
      <c r="E22" s="41">
        <v>550000</v>
      </c>
      <c r="F22" s="37" t="s">
        <v>99</v>
      </c>
      <c r="G22" s="37" t="s">
        <v>90</v>
      </c>
      <c r="H22" s="37" t="s">
        <v>101</v>
      </c>
      <c r="I22" s="37" t="s">
        <v>90</v>
      </c>
      <c r="J22" s="7">
        <v>25</v>
      </c>
      <c r="K22" s="7">
        <v>11</v>
      </c>
      <c r="L22" s="7">
        <v>10</v>
      </c>
      <c r="M22" s="7">
        <v>5</v>
      </c>
      <c r="N22" s="7">
        <v>8</v>
      </c>
      <c r="O22" s="7">
        <v>7</v>
      </c>
      <c r="P22" s="7">
        <v>4</v>
      </c>
      <c r="Q22" s="8">
        <f t="shared" si="0"/>
        <v>70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CP22" s="36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</row>
    <row r="23" spans="1:161" s="6" customFormat="1" ht="12" x14ac:dyDescent="0.2">
      <c r="A23" s="42" t="s">
        <v>55</v>
      </c>
      <c r="B23" s="38" t="s">
        <v>83</v>
      </c>
      <c r="C23" s="39" t="s">
        <v>70</v>
      </c>
      <c r="D23" s="40">
        <v>1994500</v>
      </c>
      <c r="E23" s="41">
        <v>900000</v>
      </c>
      <c r="F23" s="37" t="s">
        <v>100</v>
      </c>
      <c r="G23" s="37" t="s">
        <v>90</v>
      </c>
      <c r="H23" s="37" t="s">
        <v>103</v>
      </c>
      <c r="I23" s="37" t="s">
        <v>90</v>
      </c>
      <c r="J23" s="7">
        <v>31</v>
      </c>
      <c r="K23" s="7">
        <v>13</v>
      </c>
      <c r="L23" s="7">
        <v>13</v>
      </c>
      <c r="M23" s="7">
        <v>5</v>
      </c>
      <c r="N23" s="7">
        <v>8</v>
      </c>
      <c r="O23" s="7">
        <v>9</v>
      </c>
      <c r="P23" s="7">
        <v>4</v>
      </c>
      <c r="Q23" s="8">
        <f t="shared" si="0"/>
        <v>83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CP23" s="36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</row>
    <row r="24" spans="1:161" s="6" customFormat="1" ht="12" x14ac:dyDescent="0.2">
      <c r="A24" s="42" t="s">
        <v>56</v>
      </c>
      <c r="B24" s="38" t="s">
        <v>84</v>
      </c>
      <c r="C24" s="39" t="s">
        <v>71</v>
      </c>
      <c r="D24" s="40">
        <v>725000</v>
      </c>
      <c r="E24" s="41">
        <v>400000</v>
      </c>
      <c r="F24" s="37" t="s">
        <v>101</v>
      </c>
      <c r="G24" s="37" t="s">
        <v>90</v>
      </c>
      <c r="H24" s="37" t="s">
        <v>97</v>
      </c>
      <c r="I24" s="37" t="s">
        <v>90</v>
      </c>
      <c r="J24" s="7">
        <v>30</v>
      </c>
      <c r="K24" s="7">
        <v>11</v>
      </c>
      <c r="L24" s="7">
        <v>12</v>
      </c>
      <c r="M24" s="7">
        <v>5</v>
      </c>
      <c r="N24" s="7">
        <v>8</v>
      </c>
      <c r="O24" s="7">
        <v>9</v>
      </c>
      <c r="P24" s="7">
        <v>3</v>
      </c>
      <c r="Q24" s="8">
        <f t="shared" si="0"/>
        <v>78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CP24" s="36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</row>
    <row r="25" spans="1:161" s="6" customFormat="1" ht="12" x14ac:dyDescent="0.2">
      <c r="A25" s="42" t="s">
        <v>57</v>
      </c>
      <c r="B25" s="38" t="s">
        <v>85</v>
      </c>
      <c r="C25" s="39" t="s">
        <v>72</v>
      </c>
      <c r="D25" s="40">
        <v>3090000</v>
      </c>
      <c r="E25" s="41">
        <v>1700000</v>
      </c>
      <c r="F25" s="37" t="s">
        <v>102</v>
      </c>
      <c r="G25" s="37" t="s">
        <v>91</v>
      </c>
      <c r="H25" s="37" t="s">
        <v>105</v>
      </c>
      <c r="I25" s="37" t="s">
        <v>108</v>
      </c>
      <c r="J25" s="7">
        <v>24</v>
      </c>
      <c r="K25" s="7">
        <v>13</v>
      </c>
      <c r="L25" s="7">
        <v>9</v>
      </c>
      <c r="M25" s="7">
        <v>3</v>
      </c>
      <c r="N25" s="7">
        <v>7</v>
      </c>
      <c r="O25" s="7">
        <v>4</v>
      </c>
      <c r="P25" s="7">
        <v>3</v>
      </c>
      <c r="Q25" s="8">
        <f t="shared" si="0"/>
        <v>63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CP25" s="36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</row>
    <row r="26" spans="1:161" s="6" customFormat="1" ht="12" x14ac:dyDescent="0.2">
      <c r="A26" s="42" t="s">
        <v>58</v>
      </c>
      <c r="B26" s="38" t="s">
        <v>86</v>
      </c>
      <c r="C26" s="39" t="s">
        <v>73</v>
      </c>
      <c r="D26" s="40">
        <v>576000</v>
      </c>
      <c r="E26" s="41">
        <v>300000</v>
      </c>
      <c r="F26" s="37" t="s">
        <v>103</v>
      </c>
      <c r="G26" s="37" t="s">
        <v>90</v>
      </c>
      <c r="H26" s="37" t="s">
        <v>106</v>
      </c>
      <c r="I26" s="37" t="s">
        <v>90</v>
      </c>
      <c r="J26" s="7">
        <v>23</v>
      </c>
      <c r="K26" s="7">
        <v>11</v>
      </c>
      <c r="L26" s="7">
        <v>10</v>
      </c>
      <c r="M26" s="7">
        <v>3</v>
      </c>
      <c r="N26" s="7">
        <v>6</v>
      </c>
      <c r="O26" s="7">
        <v>5</v>
      </c>
      <c r="P26" s="7">
        <v>3</v>
      </c>
      <c r="Q26" s="8">
        <f t="shared" si="0"/>
        <v>61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CP26" s="36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</row>
    <row r="27" spans="1:161" s="6" customFormat="1" ht="12" x14ac:dyDescent="0.2">
      <c r="A27" s="42" t="s">
        <v>59</v>
      </c>
      <c r="B27" s="38" t="s">
        <v>87</v>
      </c>
      <c r="C27" s="39" t="s">
        <v>74</v>
      </c>
      <c r="D27" s="40">
        <v>2084650</v>
      </c>
      <c r="E27" s="41">
        <v>800000</v>
      </c>
      <c r="F27" s="37" t="s">
        <v>104</v>
      </c>
      <c r="G27" s="37" t="s">
        <v>108</v>
      </c>
      <c r="H27" s="37" t="s">
        <v>102</v>
      </c>
      <c r="I27" s="37" t="s">
        <v>91</v>
      </c>
      <c r="J27" s="7">
        <v>22</v>
      </c>
      <c r="K27" s="7">
        <v>9</v>
      </c>
      <c r="L27" s="7">
        <v>8</v>
      </c>
      <c r="M27" s="7">
        <v>3</v>
      </c>
      <c r="N27" s="7">
        <v>7</v>
      </c>
      <c r="O27" s="7">
        <v>4</v>
      </c>
      <c r="P27" s="7">
        <v>3</v>
      </c>
      <c r="Q27" s="8">
        <f t="shared" si="0"/>
        <v>56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CP27" s="36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</row>
    <row r="28" spans="1:161" s="6" customFormat="1" ht="12" x14ac:dyDescent="0.2">
      <c r="A28" s="43" t="s">
        <v>60</v>
      </c>
      <c r="B28" s="38" t="s">
        <v>88</v>
      </c>
      <c r="C28" s="39" t="s">
        <v>75</v>
      </c>
      <c r="D28" s="44">
        <v>1590000</v>
      </c>
      <c r="E28" s="45">
        <v>800000</v>
      </c>
      <c r="F28" s="43" t="s">
        <v>105</v>
      </c>
      <c r="G28" s="43" t="s">
        <v>108</v>
      </c>
      <c r="H28" s="43" t="s">
        <v>96</v>
      </c>
      <c r="I28" s="43" t="s">
        <v>90</v>
      </c>
      <c r="J28" s="7">
        <v>32</v>
      </c>
      <c r="K28" s="7">
        <v>12</v>
      </c>
      <c r="L28" s="7">
        <v>11</v>
      </c>
      <c r="M28" s="7">
        <v>5</v>
      </c>
      <c r="N28" s="7">
        <v>9</v>
      </c>
      <c r="O28" s="7">
        <v>6</v>
      </c>
      <c r="P28" s="7">
        <v>3</v>
      </c>
      <c r="Q28" s="8">
        <f t="shared" si="0"/>
        <v>78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CP28" s="36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</row>
    <row r="29" spans="1:161" s="6" customFormat="1" ht="12" x14ac:dyDescent="0.2">
      <c r="A29" s="46" t="s">
        <v>61</v>
      </c>
      <c r="B29" s="38" t="s">
        <v>89</v>
      </c>
      <c r="C29" s="39" t="s">
        <v>76</v>
      </c>
      <c r="D29" s="47">
        <v>1500000</v>
      </c>
      <c r="E29" s="48">
        <v>900000</v>
      </c>
      <c r="F29" s="49" t="s">
        <v>106</v>
      </c>
      <c r="G29" s="50" t="s">
        <v>90</v>
      </c>
      <c r="H29" s="50" t="s">
        <v>94</v>
      </c>
      <c r="I29" s="51" t="s">
        <v>90</v>
      </c>
      <c r="J29" s="7">
        <v>31</v>
      </c>
      <c r="K29" s="7">
        <v>12</v>
      </c>
      <c r="L29" s="7">
        <v>12</v>
      </c>
      <c r="M29" s="7">
        <v>4</v>
      </c>
      <c r="N29" s="7">
        <v>7</v>
      </c>
      <c r="O29" s="7">
        <v>7</v>
      </c>
      <c r="P29" s="7">
        <v>4</v>
      </c>
      <c r="Q29" s="8">
        <f t="shared" si="0"/>
        <v>77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CP29" s="36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</row>
    <row r="30" spans="1:161" ht="12" x14ac:dyDescent="0.3">
      <c r="D30" s="9">
        <f>SUM(D15:D29)</f>
        <v>65713336</v>
      </c>
      <c r="E30" s="9">
        <f>SUM(E15:E29)</f>
        <v>18593250</v>
      </c>
      <c r="F30" s="52"/>
    </row>
    <row r="31" spans="1:161" ht="12" x14ac:dyDescent="0.3">
      <c r="E31" s="9"/>
      <c r="F31" s="9"/>
      <c r="G31" s="9"/>
      <c r="H31" s="9"/>
    </row>
  </sheetData>
  <mergeCells count="15">
    <mergeCell ref="O12:O13"/>
    <mergeCell ref="P12:P13"/>
    <mergeCell ref="Q12:Q13"/>
    <mergeCell ref="H12:I13"/>
    <mergeCell ref="J12:J13"/>
    <mergeCell ref="K12:K13"/>
    <mergeCell ref="L12:L13"/>
    <mergeCell ref="M12:M13"/>
    <mergeCell ref="N12:N13"/>
    <mergeCell ref="A12:A14"/>
    <mergeCell ref="B12:B14"/>
    <mergeCell ref="C12:C14"/>
    <mergeCell ref="D12:D14"/>
    <mergeCell ref="E12:E14"/>
    <mergeCell ref="F12:G13"/>
  </mergeCells>
  <dataValidations count="2">
    <dataValidation type="whole" showInputMessage="1" showErrorMessage="1" errorTitle="ZNOVU A LÉPE" error="To je móóóóóóc!!!!" sqref="K16:P29">
      <formula1>0</formula1>
      <formula2>15</formula2>
    </dataValidation>
    <dataValidation type="whole" allowBlank="1" showInputMessage="1" showErrorMessage="1" errorTitle="ZNOVU A LÉPE" error="To je móóóóóóc!!!!" sqref="J16:J29">
      <formula1>0</formula1>
      <formula2>30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1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94" width="0" style="2" hidden="1" customWidth="1"/>
    <col min="95" max="16384" width="9.109375" style="2"/>
  </cols>
  <sheetData>
    <row r="1" spans="1:161" ht="22.8" x14ac:dyDescent="0.3">
      <c r="A1" s="1" t="s">
        <v>34</v>
      </c>
    </row>
    <row r="2" spans="1:161" x14ac:dyDescent="0.3">
      <c r="A2" s="4" t="s">
        <v>40</v>
      </c>
      <c r="D2" s="4" t="s">
        <v>23</v>
      </c>
    </row>
    <row r="3" spans="1:161" x14ac:dyDescent="0.3">
      <c r="A3" s="4" t="s">
        <v>41</v>
      </c>
      <c r="D3" s="2" t="s">
        <v>45</v>
      </c>
    </row>
    <row r="4" spans="1:161" x14ac:dyDescent="0.3">
      <c r="A4" s="4" t="s">
        <v>42</v>
      </c>
      <c r="D4" s="2" t="s">
        <v>36</v>
      </c>
    </row>
    <row r="5" spans="1:161" ht="12.6" x14ac:dyDescent="0.3">
      <c r="A5" s="4" t="s">
        <v>35</v>
      </c>
      <c r="D5" s="2" t="s">
        <v>44</v>
      </c>
    </row>
    <row r="6" spans="1:161" x14ac:dyDescent="0.3">
      <c r="A6" s="4" t="s">
        <v>46</v>
      </c>
    </row>
    <row r="7" spans="1:161" ht="12.6" x14ac:dyDescent="0.3">
      <c r="A7" s="4" t="s">
        <v>22</v>
      </c>
      <c r="D7" s="4" t="s">
        <v>24</v>
      </c>
    </row>
    <row r="8" spans="1:161" x14ac:dyDescent="0.3">
      <c r="A8" s="2" t="s">
        <v>43</v>
      </c>
      <c r="D8" s="2" t="s">
        <v>37</v>
      </c>
    </row>
    <row r="9" spans="1:161" ht="12" x14ac:dyDescent="0.3">
      <c r="D9" s="2" t="s">
        <v>38</v>
      </c>
    </row>
    <row r="10" spans="1:161" ht="12" x14ac:dyDescent="0.3">
      <c r="D10" s="2" t="s">
        <v>39</v>
      </c>
    </row>
    <row r="11" spans="1:161" ht="12.6" x14ac:dyDescent="0.3">
      <c r="A11" s="4"/>
    </row>
    <row r="12" spans="1:161" ht="12" customHeight="1" x14ac:dyDescent="0.3">
      <c r="A12" s="24" t="s">
        <v>0</v>
      </c>
      <c r="B12" s="24" t="s">
        <v>1</v>
      </c>
      <c r="C12" s="24" t="s">
        <v>17</v>
      </c>
      <c r="D12" s="24" t="s">
        <v>13</v>
      </c>
      <c r="E12" s="29" t="s">
        <v>2</v>
      </c>
      <c r="F12" s="24" t="s">
        <v>30</v>
      </c>
      <c r="G12" s="24"/>
      <c r="H12" s="24" t="s">
        <v>31</v>
      </c>
      <c r="I12" s="24"/>
      <c r="J12" s="24" t="s">
        <v>32</v>
      </c>
      <c r="K12" s="24" t="s">
        <v>14</v>
      </c>
      <c r="L12" s="24" t="s">
        <v>16</v>
      </c>
      <c r="M12" s="24" t="s">
        <v>28</v>
      </c>
      <c r="N12" s="24" t="s">
        <v>29</v>
      </c>
      <c r="O12" s="24" t="s">
        <v>33</v>
      </c>
      <c r="P12" s="24" t="s">
        <v>3</v>
      </c>
      <c r="Q12" s="24" t="s">
        <v>4</v>
      </c>
    </row>
    <row r="13" spans="1:161" ht="12" customHeight="1" x14ac:dyDescent="0.3">
      <c r="A13" s="28"/>
      <c r="B13" s="28"/>
      <c r="C13" s="28"/>
      <c r="D13" s="28"/>
      <c r="E13" s="30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61" ht="37.799999999999997" x14ac:dyDescent="0.3">
      <c r="A14" s="25"/>
      <c r="B14" s="25"/>
      <c r="C14" s="25"/>
      <c r="D14" s="25"/>
      <c r="E14" s="31"/>
      <c r="F14" s="5" t="s">
        <v>25</v>
      </c>
      <c r="G14" s="11" t="s">
        <v>26</v>
      </c>
      <c r="H14" s="11" t="s">
        <v>25</v>
      </c>
      <c r="I14" s="11" t="s">
        <v>26</v>
      </c>
      <c r="J14" s="11" t="s">
        <v>27</v>
      </c>
      <c r="K14" s="11" t="s">
        <v>19</v>
      </c>
      <c r="L14" s="11" t="s">
        <v>19</v>
      </c>
      <c r="M14" s="11" t="s">
        <v>20</v>
      </c>
      <c r="N14" s="11" t="s">
        <v>21</v>
      </c>
      <c r="O14" s="11" t="s">
        <v>21</v>
      </c>
      <c r="P14" s="11" t="s">
        <v>20</v>
      </c>
      <c r="Q14" s="11"/>
    </row>
    <row r="15" spans="1:161" s="6" customFormat="1" ht="12" x14ac:dyDescent="0.2">
      <c r="A15" s="32" t="s">
        <v>47</v>
      </c>
      <c r="B15" s="33" t="s">
        <v>77</v>
      </c>
      <c r="C15" s="32" t="s">
        <v>62</v>
      </c>
      <c r="D15" s="34">
        <v>8541760</v>
      </c>
      <c r="E15" s="35">
        <v>3000000</v>
      </c>
      <c r="F15" s="32" t="s">
        <v>92</v>
      </c>
      <c r="G15" s="32" t="s">
        <v>90</v>
      </c>
      <c r="H15" s="32" t="s">
        <v>104</v>
      </c>
      <c r="I15" s="32" t="s">
        <v>108</v>
      </c>
      <c r="J15" s="7">
        <v>30</v>
      </c>
      <c r="K15" s="7">
        <v>13</v>
      </c>
      <c r="L15" s="7">
        <v>12</v>
      </c>
      <c r="M15" s="7">
        <v>4</v>
      </c>
      <c r="N15" s="7">
        <v>7</v>
      </c>
      <c r="O15" s="7">
        <v>7</v>
      </c>
      <c r="P15" s="7">
        <v>4</v>
      </c>
      <c r="Q15" s="8">
        <f>SUM(J15:P15)</f>
        <v>77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CP15" s="36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</row>
    <row r="16" spans="1:161" s="6" customFormat="1" ht="12" x14ac:dyDescent="0.2">
      <c r="A16" s="32" t="s">
        <v>48</v>
      </c>
      <c r="B16" s="33" t="s">
        <v>78</v>
      </c>
      <c r="C16" s="32" t="s">
        <v>63</v>
      </c>
      <c r="D16" s="34">
        <v>2837400</v>
      </c>
      <c r="E16" s="35">
        <v>1750000</v>
      </c>
      <c r="F16" s="32" t="s">
        <v>93</v>
      </c>
      <c r="G16" s="32" t="s">
        <v>108</v>
      </c>
      <c r="H16" s="32" t="s">
        <v>100</v>
      </c>
      <c r="I16" s="32" t="s">
        <v>90</v>
      </c>
      <c r="J16" s="7">
        <v>27</v>
      </c>
      <c r="K16" s="7">
        <v>13</v>
      </c>
      <c r="L16" s="7">
        <v>10</v>
      </c>
      <c r="M16" s="7">
        <v>3</v>
      </c>
      <c r="N16" s="7">
        <v>7</v>
      </c>
      <c r="O16" s="7">
        <v>6</v>
      </c>
      <c r="P16" s="7">
        <v>5</v>
      </c>
      <c r="Q16" s="8">
        <f t="shared" ref="Q16:Q29" si="0">SUM(J16:P16)</f>
        <v>71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CP16" s="36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</row>
    <row r="17" spans="1:161" s="6" customFormat="1" ht="12" x14ac:dyDescent="0.2">
      <c r="A17" s="37" t="s">
        <v>49</v>
      </c>
      <c r="B17" s="38" t="s">
        <v>79</v>
      </c>
      <c r="C17" s="39" t="s">
        <v>64</v>
      </c>
      <c r="D17" s="40">
        <v>896750</v>
      </c>
      <c r="E17" s="41">
        <v>519250</v>
      </c>
      <c r="F17" s="37" t="s">
        <v>94</v>
      </c>
      <c r="G17" s="37" t="s">
        <v>90</v>
      </c>
      <c r="H17" s="37" t="s">
        <v>95</v>
      </c>
      <c r="I17" s="37" t="s">
        <v>90</v>
      </c>
      <c r="J17" s="7">
        <v>24</v>
      </c>
      <c r="K17" s="7">
        <v>12</v>
      </c>
      <c r="L17" s="7">
        <v>8</v>
      </c>
      <c r="M17" s="7">
        <v>4</v>
      </c>
      <c r="N17" s="7">
        <v>8</v>
      </c>
      <c r="O17" s="7">
        <v>6</v>
      </c>
      <c r="P17" s="7">
        <v>5</v>
      </c>
      <c r="Q17" s="8">
        <f t="shared" si="0"/>
        <v>67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CP17" s="36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</row>
    <row r="18" spans="1:161" s="6" customFormat="1" ht="12" x14ac:dyDescent="0.2">
      <c r="A18" s="42" t="s">
        <v>50</v>
      </c>
      <c r="B18" s="38" t="s">
        <v>80</v>
      </c>
      <c r="C18" s="39" t="s">
        <v>65</v>
      </c>
      <c r="D18" s="40">
        <v>11887876</v>
      </c>
      <c r="E18" s="41">
        <v>2000000</v>
      </c>
      <c r="F18" s="37" t="s">
        <v>95</v>
      </c>
      <c r="G18" s="37" t="s">
        <v>90</v>
      </c>
      <c r="H18" s="37" t="s">
        <v>98</v>
      </c>
      <c r="I18" s="37" t="s">
        <v>90</v>
      </c>
      <c r="J18" s="7">
        <v>25</v>
      </c>
      <c r="K18" s="7">
        <v>13</v>
      </c>
      <c r="L18" s="7">
        <v>12</v>
      </c>
      <c r="M18" s="7">
        <v>5</v>
      </c>
      <c r="N18" s="7">
        <v>7</v>
      </c>
      <c r="O18" s="7">
        <v>8</v>
      </c>
      <c r="P18" s="7">
        <v>5</v>
      </c>
      <c r="Q18" s="8">
        <f t="shared" si="0"/>
        <v>75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CP18" s="36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</row>
    <row r="19" spans="1:161" s="6" customFormat="1" ht="12" x14ac:dyDescent="0.2">
      <c r="A19" s="42" t="s">
        <v>51</v>
      </c>
      <c r="B19" s="38" t="s">
        <v>81</v>
      </c>
      <c r="C19" s="39" t="s">
        <v>66</v>
      </c>
      <c r="D19" s="40">
        <v>22998000</v>
      </c>
      <c r="E19" s="41">
        <v>2500000</v>
      </c>
      <c r="F19" s="37" t="s">
        <v>96</v>
      </c>
      <c r="G19" s="37" t="s">
        <v>90</v>
      </c>
      <c r="H19" s="37" t="s">
        <v>93</v>
      </c>
      <c r="I19" s="37" t="s">
        <v>108</v>
      </c>
      <c r="J19" s="7">
        <v>34</v>
      </c>
      <c r="K19" s="7">
        <v>14</v>
      </c>
      <c r="L19" s="7">
        <v>13</v>
      </c>
      <c r="M19" s="7">
        <v>5</v>
      </c>
      <c r="N19" s="7">
        <v>10</v>
      </c>
      <c r="O19" s="7">
        <v>10</v>
      </c>
      <c r="P19" s="7">
        <v>4</v>
      </c>
      <c r="Q19" s="8">
        <f t="shared" si="0"/>
        <v>90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CP19" s="36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</row>
    <row r="20" spans="1:161" s="6" customFormat="1" ht="12" x14ac:dyDescent="0.2">
      <c r="A20" s="42" t="s">
        <v>52</v>
      </c>
      <c r="B20" s="38" t="s">
        <v>78</v>
      </c>
      <c r="C20" s="39" t="s">
        <v>67</v>
      </c>
      <c r="D20" s="40">
        <v>4149080</v>
      </c>
      <c r="E20" s="41">
        <v>2074000</v>
      </c>
      <c r="F20" s="37" t="s">
        <v>97</v>
      </c>
      <c r="G20" s="37" t="s">
        <v>90</v>
      </c>
      <c r="H20" s="37" t="s">
        <v>107</v>
      </c>
      <c r="I20" s="37" t="s">
        <v>90</v>
      </c>
      <c r="J20" s="7">
        <v>32</v>
      </c>
      <c r="K20" s="7">
        <v>13</v>
      </c>
      <c r="L20" s="7">
        <v>12</v>
      </c>
      <c r="M20" s="7">
        <v>3</v>
      </c>
      <c r="N20" s="7">
        <v>6</v>
      </c>
      <c r="O20" s="7">
        <v>7</v>
      </c>
      <c r="P20" s="7">
        <v>5</v>
      </c>
      <c r="Q20" s="8">
        <f t="shared" si="0"/>
        <v>78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CP20" s="36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</row>
    <row r="21" spans="1:161" s="6" customFormat="1" ht="12" x14ac:dyDescent="0.2">
      <c r="A21" s="42" t="s">
        <v>53</v>
      </c>
      <c r="B21" s="38" t="s">
        <v>82</v>
      </c>
      <c r="C21" s="39" t="s">
        <v>68</v>
      </c>
      <c r="D21" s="40">
        <v>1680000</v>
      </c>
      <c r="E21" s="41">
        <v>400000</v>
      </c>
      <c r="F21" s="37" t="s">
        <v>98</v>
      </c>
      <c r="G21" s="37" t="s">
        <v>91</v>
      </c>
      <c r="H21" s="37" t="s">
        <v>92</v>
      </c>
      <c r="I21" s="37" t="s">
        <v>90</v>
      </c>
      <c r="J21" s="7">
        <v>28</v>
      </c>
      <c r="K21" s="7">
        <v>13</v>
      </c>
      <c r="L21" s="7">
        <v>11</v>
      </c>
      <c r="M21" s="7">
        <v>4</v>
      </c>
      <c r="N21" s="7">
        <v>8</v>
      </c>
      <c r="O21" s="7">
        <v>7</v>
      </c>
      <c r="P21" s="7">
        <v>3</v>
      </c>
      <c r="Q21" s="8">
        <f t="shared" si="0"/>
        <v>74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CP21" s="36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</row>
    <row r="22" spans="1:161" s="6" customFormat="1" ht="12" x14ac:dyDescent="0.2">
      <c r="A22" s="42" t="s">
        <v>54</v>
      </c>
      <c r="B22" s="38" t="s">
        <v>83</v>
      </c>
      <c r="C22" s="39" t="s">
        <v>69</v>
      </c>
      <c r="D22" s="40">
        <v>1162320</v>
      </c>
      <c r="E22" s="41">
        <v>550000</v>
      </c>
      <c r="F22" s="37" t="s">
        <v>99</v>
      </c>
      <c r="G22" s="37" t="s">
        <v>90</v>
      </c>
      <c r="H22" s="37" t="s">
        <v>101</v>
      </c>
      <c r="I22" s="37" t="s">
        <v>90</v>
      </c>
      <c r="J22" s="7">
        <v>28</v>
      </c>
      <c r="K22" s="7">
        <v>10</v>
      </c>
      <c r="L22" s="7">
        <v>10</v>
      </c>
      <c r="M22" s="7">
        <v>5</v>
      </c>
      <c r="N22" s="7">
        <v>8</v>
      </c>
      <c r="O22" s="7">
        <v>7</v>
      </c>
      <c r="P22" s="7">
        <v>4</v>
      </c>
      <c r="Q22" s="8">
        <f t="shared" si="0"/>
        <v>72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CP22" s="36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</row>
    <row r="23" spans="1:161" s="6" customFormat="1" ht="12" x14ac:dyDescent="0.2">
      <c r="A23" s="42" t="s">
        <v>55</v>
      </c>
      <c r="B23" s="38" t="s">
        <v>83</v>
      </c>
      <c r="C23" s="39" t="s">
        <v>70</v>
      </c>
      <c r="D23" s="40">
        <v>1994500</v>
      </c>
      <c r="E23" s="41">
        <v>900000</v>
      </c>
      <c r="F23" s="37" t="s">
        <v>100</v>
      </c>
      <c r="G23" s="37" t="s">
        <v>90</v>
      </c>
      <c r="H23" s="37" t="s">
        <v>103</v>
      </c>
      <c r="I23" s="37" t="s">
        <v>90</v>
      </c>
      <c r="J23" s="7">
        <v>31</v>
      </c>
      <c r="K23" s="7">
        <v>12</v>
      </c>
      <c r="L23" s="7">
        <v>13</v>
      </c>
      <c r="M23" s="7">
        <v>5</v>
      </c>
      <c r="N23" s="7">
        <v>8</v>
      </c>
      <c r="O23" s="7">
        <v>8</v>
      </c>
      <c r="P23" s="7">
        <v>4</v>
      </c>
      <c r="Q23" s="8">
        <f t="shared" si="0"/>
        <v>81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CP23" s="36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</row>
    <row r="24" spans="1:161" s="6" customFormat="1" ht="12" x14ac:dyDescent="0.2">
      <c r="A24" s="42" t="s">
        <v>56</v>
      </c>
      <c r="B24" s="38" t="s">
        <v>84</v>
      </c>
      <c r="C24" s="39" t="s">
        <v>71</v>
      </c>
      <c r="D24" s="40">
        <v>725000</v>
      </c>
      <c r="E24" s="41">
        <v>400000</v>
      </c>
      <c r="F24" s="37" t="s">
        <v>101</v>
      </c>
      <c r="G24" s="37" t="s">
        <v>90</v>
      </c>
      <c r="H24" s="37" t="s">
        <v>97</v>
      </c>
      <c r="I24" s="37" t="s">
        <v>90</v>
      </c>
      <c r="J24" s="7">
        <v>31</v>
      </c>
      <c r="K24" s="7">
        <v>12</v>
      </c>
      <c r="L24" s="7">
        <v>10</v>
      </c>
      <c r="M24" s="7">
        <v>4</v>
      </c>
      <c r="N24" s="7">
        <v>8</v>
      </c>
      <c r="O24" s="7">
        <v>8</v>
      </c>
      <c r="P24" s="7">
        <v>3</v>
      </c>
      <c r="Q24" s="8">
        <f t="shared" si="0"/>
        <v>76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CP24" s="36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</row>
    <row r="25" spans="1:161" s="6" customFormat="1" ht="12" x14ac:dyDescent="0.2">
      <c r="A25" s="42" t="s">
        <v>57</v>
      </c>
      <c r="B25" s="38" t="s">
        <v>85</v>
      </c>
      <c r="C25" s="39" t="s">
        <v>72</v>
      </c>
      <c r="D25" s="40">
        <v>3090000</v>
      </c>
      <c r="E25" s="41">
        <v>1700000</v>
      </c>
      <c r="F25" s="37" t="s">
        <v>102</v>
      </c>
      <c r="G25" s="37" t="s">
        <v>91</v>
      </c>
      <c r="H25" s="37" t="s">
        <v>105</v>
      </c>
      <c r="I25" s="37" t="s">
        <v>108</v>
      </c>
      <c r="J25" s="7">
        <v>22</v>
      </c>
      <c r="K25" s="7">
        <v>12</v>
      </c>
      <c r="L25" s="7">
        <v>9</v>
      </c>
      <c r="M25" s="7">
        <v>3</v>
      </c>
      <c r="N25" s="7">
        <v>7</v>
      </c>
      <c r="O25" s="7">
        <v>5</v>
      </c>
      <c r="P25" s="7">
        <v>3</v>
      </c>
      <c r="Q25" s="8">
        <f t="shared" si="0"/>
        <v>61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CP25" s="36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</row>
    <row r="26" spans="1:161" s="6" customFormat="1" ht="12" x14ac:dyDescent="0.2">
      <c r="A26" s="42" t="s">
        <v>58</v>
      </c>
      <c r="B26" s="38" t="s">
        <v>86</v>
      </c>
      <c r="C26" s="39" t="s">
        <v>73</v>
      </c>
      <c r="D26" s="40">
        <v>576000</v>
      </c>
      <c r="E26" s="41">
        <v>300000</v>
      </c>
      <c r="F26" s="37" t="s">
        <v>103</v>
      </c>
      <c r="G26" s="37" t="s">
        <v>90</v>
      </c>
      <c r="H26" s="37" t="s">
        <v>106</v>
      </c>
      <c r="I26" s="37" t="s">
        <v>90</v>
      </c>
      <c r="J26" s="7">
        <v>17</v>
      </c>
      <c r="K26" s="7">
        <v>9</v>
      </c>
      <c r="L26" s="7">
        <v>12</v>
      </c>
      <c r="M26" s="7">
        <v>3</v>
      </c>
      <c r="N26" s="7">
        <v>6</v>
      </c>
      <c r="O26" s="7">
        <v>8</v>
      </c>
      <c r="P26" s="7">
        <v>3</v>
      </c>
      <c r="Q26" s="8">
        <f t="shared" si="0"/>
        <v>58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CP26" s="36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</row>
    <row r="27" spans="1:161" s="6" customFormat="1" ht="12" x14ac:dyDescent="0.2">
      <c r="A27" s="42" t="s">
        <v>59</v>
      </c>
      <c r="B27" s="38" t="s">
        <v>87</v>
      </c>
      <c r="C27" s="39" t="s">
        <v>74</v>
      </c>
      <c r="D27" s="40">
        <v>2084650</v>
      </c>
      <c r="E27" s="41">
        <v>800000</v>
      </c>
      <c r="F27" s="37" t="s">
        <v>104</v>
      </c>
      <c r="G27" s="37" t="s">
        <v>108</v>
      </c>
      <c r="H27" s="37" t="s">
        <v>102</v>
      </c>
      <c r="I27" s="37" t="s">
        <v>91</v>
      </c>
      <c r="J27" s="7">
        <v>19</v>
      </c>
      <c r="K27" s="7">
        <v>8</v>
      </c>
      <c r="L27" s="7">
        <v>10</v>
      </c>
      <c r="M27" s="7">
        <v>3</v>
      </c>
      <c r="N27" s="7">
        <v>7</v>
      </c>
      <c r="O27" s="7">
        <v>5</v>
      </c>
      <c r="P27" s="7">
        <v>3</v>
      </c>
      <c r="Q27" s="8">
        <f t="shared" si="0"/>
        <v>55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CP27" s="36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</row>
    <row r="28" spans="1:161" s="6" customFormat="1" ht="12" x14ac:dyDescent="0.2">
      <c r="A28" s="43" t="s">
        <v>60</v>
      </c>
      <c r="B28" s="38" t="s">
        <v>88</v>
      </c>
      <c r="C28" s="39" t="s">
        <v>75</v>
      </c>
      <c r="D28" s="44">
        <v>1590000</v>
      </c>
      <c r="E28" s="45">
        <v>800000</v>
      </c>
      <c r="F28" s="43" t="s">
        <v>105</v>
      </c>
      <c r="G28" s="43" t="s">
        <v>108</v>
      </c>
      <c r="H28" s="43" t="s">
        <v>96</v>
      </c>
      <c r="I28" s="43" t="s">
        <v>90</v>
      </c>
      <c r="J28" s="7">
        <v>29</v>
      </c>
      <c r="K28" s="7">
        <v>12</v>
      </c>
      <c r="L28" s="7">
        <v>13</v>
      </c>
      <c r="M28" s="7">
        <v>4</v>
      </c>
      <c r="N28" s="7">
        <v>8</v>
      </c>
      <c r="O28" s="7">
        <v>6</v>
      </c>
      <c r="P28" s="7">
        <v>3</v>
      </c>
      <c r="Q28" s="8">
        <f t="shared" si="0"/>
        <v>75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CP28" s="36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</row>
    <row r="29" spans="1:161" s="6" customFormat="1" ht="12" x14ac:dyDescent="0.2">
      <c r="A29" s="46" t="s">
        <v>61</v>
      </c>
      <c r="B29" s="38" t="s">
        <v>89</v>
      </c>
      <c r="C29" s="39" t="s">
        <v>76</v>
      </c>
      <c r="D29" s="47">
        <v>1500000</v>
      </c>
      <c r="E29" s="48">
        <v>900000</v>
      </c>
      <c r="F29" s="49" t="s">
        <v>106</v>
      </c>
      <c r="G29" s="50" t="s">
        <v>90</v>
      </c>
      <c r="H29" s="50" t="s">
        <v>94</v>
      </c>
      <c r="I29" s="51" t="s">
        <v>90</v>
      </c>
      <c r="J29" s="7">
        <v>31</v>
      </c>
      <c r="K29" s="7">
        <v>12</v>
      </c>
      <c r="L29" s="7">
        <v>11</v>
      </c>
      <c r="M29" s="7">
        <v>4</v>
      </c>
      <c r="N29" s="7">
        <v>7</v>
      </c>
      <c r="O29" s="7">
        <v>7</v>
      </c>
      <c r="P29" s="7">
        <v>4</v>
      </c>
      <c r="Q29" s="8">
        <f t="shared" si="0"/>
        <v>76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CP29" s="36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</row>
    <row r="30" spans="1:161" ht="12" x14ac:dyDescent="0.3">
      <c r="D30" s="9">
        <f>SUM(D15:D29)</f>
        <v>65713336</v>
      </c>
      <c r="E30" s="9">
        <f>SUM(E15:E29)</f>
        <v>18593250</v>
      </c>
      <c r="F30" s="52"/>
    </row>
    <row r="31" spans="1:161" ht="12" x14ac:dyDescent="0.3">
      <c r="E31" s="9"/>
      <c r="F31" s="9"/>
      <c r="G31" s="9"/>
      <c r="H31" s="9"/>
    </row>
  </sheetData>
  <mergeCells count="15">
    <mergeCell ref="O12:O13"/>
    <mergeCell ref="P12:P13"/>
    <mergeCell ref="Q12:Q13"/>
    <mergeCell ref="H12:I13"/>
    <mergeCell ref="J12:J13"/>
    <mergeCell ref="K12:K13"/>
    <mergeCell ref="L12:L13"/>
    <mergeCell ref="M12:M13"/>
    <mergeCell ref="N12:N13"/>
    <mergeCell ref="A12:A14"/>
    <mergeCell ref="B12:B14"/>
    <mergeCell ref="C12:C14"/>
    <mergeCell ref="D12:D14"/>
    <mergeCell ref="E12:E14"/>
    <mergeCell ref="F12:G13"/>
  </mergeCells>
  <dataValidations count="2">
    <dataValidation type="whole" showInputMessage="1" showErrorMessage="1" errorTitle="ZNOVU A LÉPE" error="To je móóóóóóc!!!!" sqref="K16:P29">
      <formula1>0</formula1>
      <formula2>15</formula2>
    </dataValidation>
    <dataValidation type="whole" allowBlank="1" showInputMessage="1" showErrorMessage="1" errorTitle="ZNOVU A LÉPE" error="To je móóóóóóc!!!!" sqref="J16:J29">
      <formula1>0</formula1>
      <formula2>30</formula2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1"/>
  <sheetViews>
    <sheetView zoomScale="80" zoomScaleNormal="80" workbookViewId="0">
      <selection activeCell="G34" sqref="G34"/>
    </sheetView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94" width="0" style="2" hidden="1" customWidth="1"/>
    <col min="95" max="16384" width="9.109375" style="2"/>
  </cols>
  <sheetData>
    <row r="1" spans="1:161" ht="22.8" x14ac:dyDescent="0.3">
      <c r="A1" s="1" t="s">
        <v>34</v>
      </c>
    </row>
    <row r="2" spans="1:161" x14ac:dyDescent="0.3">
      <c r="A2" s="4" t="s">
        <v>40</v>
      </c>
      <c r="D2" s="4" t="s">
        <v>23</v>
      </c>
    </row>
    <row r="3" spans="1:161" x14ac:dyDescent="0.3">
      <c r="A3" s="4" t="s">
        <v>41</v>
      </c>
      <c r="D3" s="2" t="s">
        <v>45</v>
      </c>
    </row>
    <row r="4" spans="1:161" x14ac:dyDescent="0.3">
      <c r="A4" s="4" t="s">
        <v>42</v>
      </c>
      <c r="D4" s="2" t="s">
        <v>36</v>
      </c>
    </row>
    <row r="5" spans="1:161" ht="12.6" x14ac:dyDescent="0.3">
      <c r="A5" s="4" t="s">
        <v>35</v>
      </c>
      <c r="D5" s="2" t="s">
        <v>44</v>
      </c>
    </row>
    <row r="6" spans="1:161" x14ac:dyDescent="0.3">
      <c r="A6" s="4" t="s">
        <v>46</v>
      </c>
    </row>
    <row r="7" spans="1:161" ht="12.6" x14ac:dyDescent="0.3">
      <c r="A7" s="4" t="s">
        <v>22</v>
      </c>
      <c r="D7" s="4" t="s">
        <v>24</v>
      </c>
    </row>
    <row r="8" spans="1:161" x14ac:dyDescent="0.3">
      <c r="A8" s="2" t="s">
        <v>43</v>
      </c>
      <c r="D8" s="2" t="s">
        <v>37</v>
      </c>
    </row>
    <row r="9" spans="1:161" ht="12" x14ac:dyDescent="0.3">
      <c r="D9" s="2" t="s">
        <v>38</v>
      </c>
    </row>
    <row r="10" spans="1:161" ht="12" x14ac:dyDescent="0.3">
      <c r="D10" s="2" t="s">
        <v>39</v>
      </c>
    </row>
    <row r="11" spans="1:161" ht="12.6" x14ac:dyDescent="0.3">
      <c r="A11" s="4"/>
    </row>
    <row r="12" spans="1:161" ht="12" customHeight="1" x14ac:dyDescent="0.3">
      <c r="A12" s="24" t="s">
        <v>0</v>
      </c>
      <c r="B12" s="24" t="s">
        <v>1</v>
      </c>
      <c r="C12" s="24" t="s">
        <v>17</v>
      </c>
      <c r="D12" s="24" t="s">
        <v>13</v>
      </c>
      <c r="E12" s="29" t="s">
        <v>2</v>
      </c>
      <c r="F12" s="24" t="s">
        <v>30</v>
      </c>
      <c r="G12" s="24"/>
      <c r="H12" s="24" t="s">
        <v>31</v>
      </c>
      <c r="I12" s="24"/>
      <c r="J12" s="24" t="s">
        <v>32</v>
      </c>
      <c r="K12" s="24" t="s">
        <v>14</v>
      </c>
      <c r="L12" s="24" t="s">
        <v>16</v>
      </c>
      <c r="M12" s="24" t="s">
        <v>28</v>
      </c>
      <c r="N12" s="24" t="s">
        <v>29</v>
      </c>
      <c r="O12" s="24" t="s">
        <v>33</v>
      </c>
      <c r="P12" s="24" t="s">
        <v>3</v>
      </c>
      <c r="Q12" s="24" t="s">
        <v>4</v>
      </c>
    </row>
    <row r="13" spans="1:161" ht="12" customHeight="1" x14ac:dyDescent="0.3">
      <c r="A13" s="28"/>
      <c r="B13" s="28"/>
      <c r="C13" s="28"/>
      <c r="D13" s="28"/>
      <c r="E13" s="30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61" ht="37.799999999999997" x14ac:dyDescent="0.3">
      <c r="A14" s="25"/>
      <c r="B14" s="25"/>
      <c r="C14" s="25"/>
      <c r="D14" s="25"/>
      <c r="E14" s="31"/>
      <c r="F14" s="5" t="s">
        <v>25</v>
      </c>
      <c r="G14" s="11" t="s">
        <v>26</v>
      </c>
      <c r="H14" s="11" t="s">
        <v>25</v>
      </c>
      <c r="I14" s="11" t="s">
        <v>26</v>
      </c>
      <c r="J14" s="11" t="s">
        <v>27</v>
      </c>
      <c r="K14" s="11" t="s">
        <v>19</v>
      </c>
      <c r="L14" s="11" t="s">
        <v>19</v>
      </c>
      <c r="M14" s="11" t="s">
        <v>20</v>
      </c>
      <c r="N14" s="11" t="s">
        <v>21</v>
      </c>
      <c r="O14" s="11" t="s">
        <v>21</v>
      </c>
      <c r="P14" s="11" t="s">
        <v>20</v>
      </c>
      <c r="Q14" s="11"/>
    </row>
    <row r="15" spans="1:161" s="6" customFormat="1" ht="12" x14ac:dyDescent="0.2">
      <c r="A15" s="32" t="s">
        <v>47</v>
      </c>
      <c r="B15" s="33" t="s">
        <v>77</v>
      </c>
      <c r="C15" s="32" t="s">
        <v>62</v>
      </c>
      <c r="D15" s="34">
        <v>8541760</v>
      </c>
      <c r="E15" s="35">
        <v>3000000</v>
      </c>
      <c r="F15" s="32" t="s">
        <v>92</v>
      </c>
      <c r="G15" s="32" t="s">
        <v>90</v>
      </c>
      <c r="H15" s="32" t="s">
        <v>104</v>
      </c>
      <c r="I15" s="32" t="s">
        <v>108</v>
      </c>
      <c r="J15" s="7">
        <v>29</v>
      </c>
      <c r="K15" s="7">
        <v>13</v>
      </c>
      <c r="L15" s="7">
        <v>11</v>
      </c>
      <c r="M15" s="7">
        <v>4</v>
      </c>
      <c r="N15" s="7">
        <v>7</v>
      </c>
      <c r="O15" s="7">
        <v>6</v>
      </c>
      <c r="P15" s="7">
        <v>4</v>
      </c>
      <c r="Q15" s="8">
        <f>SUM(J15:P15)</f>
        <v>74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CP15" s="36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</row>
    <row r="16" spans="1:161" s="6" customFormat="1" ht="12" x14ac:dyDescent="0.2">
      <c r="A16" s="32" t="s">
        <v>48</v>
      </c>
      <c r="B16" s="33" t="s">
        <v>78</v>
      </c>
      <c r="C16" s="32" t="s">
        <v>63</v>
      </c>
      <c r="D16" s="34">
        <v>2837400</v>
      </c>
      <c r="E16" s="35">
        <v>1750000</v>
      </c>
      <c r="F16" s="32" t="s">
        <v>93</v>
      </c>
      <c r="G16" s="32" t="s">
        <v>108</v>
      </c>
      <c r="H16" s="32" t="s">
        <v>100</v>
      </c>
      <c r="I16" s="32" t="s">
        <v>90</v>
      </c>
      <c r="J16" s="7">
        <v>27</v>
      </c>
      <c r="K16" s="7">
        <v>13</v>
      </c>
      <c r="L16" s="7">
        <v>9</v>
      </c>
      <c r="M16" s="7">
        <v>3</v>
      </c>
      <c r="N16" s="7">
        <v>7</v>
      </c>
      <c r="O16" s="7">
        <v>6</v>
      </c>
      <c r="P16" s="7">
        <v>5</v>
      </c>
      <c r="Q16" s="8">
        <f t="shared" ref="Q16:Q29" si="0">SUM(J16:P16)</f>
        <v>70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CP16" s="36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</row>
    <row r="17" spans="1:161" s="6" customFormat="1" ht="12" x14ac:dyDescent="0.2">
      <c r="A17" s="37" t="s">
        <v>49</v>
      </c>
      <c r="B17" s="38" t="s">
        <v>79</v>
      </c>
      <c r="C17" s="39" t="s">
        <v>64</v>
      </c>
      <c r="D17" s="40">
        <v>896750</v>
      </c>
      <c r="E17" s="41">
        <v>519250</v>
      </c>
      <c r="F17" s="37" t="s">
        <v>94</v>
      </c>
      <c r="G17" s="37" t="s">
        <v>90</v>
      </c>
      <c r="H17" s="37" t="s">
        <v>95</v>
      </c>
      <c r="I17" s="37" t="s">
        <v>90</v>
      </c>
      <c r="J17" s="7">
        <v>22</v>
      </c>
      <c r="K17" s="7">
        <v>13</v>
      </c>
      <c r="L17" s="7">
        <v>7</v>
      </c>
      <c r="M17" s="7">
        <v>4</v>
      </c>
      <c r="N17" s="7">
        <v>8</v>
      </c>
      <c r="O17" s="7">
        <v>5</v>
      </c>
      <c r="P17" s="7">
        <v>4</v>
      </c>
      <c r="Q17" s="8">
        <f t="shared" si="0"/>
        <v>63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CP17" s="36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</row>
    <row r="18" spans="1:161" s="6" customFormat="1" ht="12" x14ac:dyDescent="0.2">
      <c r="A18" s="42" t="s">
        <v>50</v>
      </c>
      <c r="B18" s="38" t="s">
        <v>80</v>
      </c>
      <c r="C18" s="39" t="s">
        <v>65</v>
      </c>
      <c r="D18" s="40">
        <v>11887876</v>
      </c>
      <c r="E18" s="41">
        <v>2000000</v>
      </c>
      <c r="F18" s="37" t="s">
        <v>95</v>
      </c>
      <c r="G18" s="37" t="s">
        <v>90</v>
      </c>
      <c r="H18" s="37" t="s">
        <v>98</v>
      </c>
      <c r="I18" s="37" t="s">
        <v>90</v>
      </c>
      <c r="J18" s="7">
        <v>31</v>
      </c>
      <c r="K18" s="7">
        <v>13</v>
      </c>
      <c r="L18" s="7">
        <v>10</v>
      </c>
      <c r="M18" s="7">
        <v>5</v>
      </c>
      <c r="N18" s="7">
        <v>7</v>
      </c>
      <c r="O18" s="7">
        <v>8</v>
      </c>
      <c r="P18" s="7">
        <v>5</v>
      </c>
      <c r="Q18" s="8">
        <f t="shared" si="0"/>
        <v>79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CP18" s="36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</row>
    <row r="19" spans="1:161" s="6" customFormat="1" ht="12" x14ac:dyDescent="0.2">
      <c r="A19" s="42" t="s">
        <v>51</v>
      </c>
      <c r="B19" s="38" t="s">
        <v>81</v>
      </c>
      <c r="C19" s="39" t="s">
        <v>66</v>
      </c>
      <c r="D19" s="40">
        <v>22998000</v>
      </c>
      <c r="E19" s="41">
        <v>2500000</v>
      </c>
      <c r="F19" s="37" t="s">
        <v>96</v>
      </c>
      <c r="G19" s="37" t="s">
        <v>90</v>
      </c>
      <c r="H19" s="37" t="s">
        <v>93</v>
      </c>
      <c r="I19" s="37" t="s">
        <v>108</v>
      </c>
      <c r="J19" s="7">
        <v>35</v>
      </c>
      <c r="K19" s="7">
        <v>14</v>
      </c>
      <c r="L19" s="7">
        <v>13</v>
      </c>
      <c r="M19" s="7">
        <v>5</v>
      </c>
      <c r="N19" s="7">
        <v>9</v>
      </c>
      <c r="O19" s="7">
        <v>9</v>
      </c>
      <c r="P19" s="7">
        <v>4</v>
      </c>
      <c r="Q19" s="8">
        <f t="shared" si="0"/>
        <v>89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CP19" s="36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</row>
    <row r="20" spans="1:161" s="6" customFormat="1" ht="12" x14ac:dyDescent="0.2">
      <c r="A20" s="42" t="s">
        <v>52</v>
      </c>
      <c r="B20" s="38" t="s">
        <v>78</v>
      </c>
      <c r="C20" s="39" t="s">
        <v>67</v>
      </c>
      <c r="D20" s="40">
        <v>4149080</v>
      </c>
      <c r="E20" s="41">
        <v>2074000</v>
      </c>
      <c r="F20" s="37" t="s">
        <v>97</v>
      </c>
      <c r="G20" s="37" t="s">
        <v>90</v>
      </c>
      <c r="H20" s="37" t="s">
        <v>107</v>
      </c>
      <c r="I20" s="37" t="s">
        <v>90</v>
      </c>
      <c r="J20" s="7">
        <v>35</v>
      </c>
      <c r="K20" s="7">
        <v>13</v>
      </c>
      <c r="L20" s="7">
        <v>13</v>
      </c>
      <c r="M20" s="7">
        <v>3</v>
      </c>
      <c r="N20" s="7">
        <v>6</v>
      </c>
      <c r="O20" s="7">
        <v>7</v>
      </c>
      <c r="P20" s="7">
        <v>5</v>
      </c>
      <c r="Q20" s="8">
        <f t="shared" si="0"/>
        <v>82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CP20" s="36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</row>
    <row r="21" spans="1:161" s="6" customFormat="1" ht="12" x14ac:dyDescent="0.2">
      <c r="A21" s="42" t="s">
        <v>53</v>
      </c>
      <c r="B21" s="38" t="s">
        <v>82</v>
      </c>
      <c r="C21" s="39" t="s">
        <v>68</v>
      </c>
      <c r="D21" s="40">
        <v>1680000</v>
      </c>
      <c r="E21" s="41">
        <v>400000</v>
      </c>
      <c r="F21" s="37" t="s">
        <v>98</v>
      </c>
      <c r="G21" s="37" t="s">
        <v>91</v>
      </c>
      <c r="H21" s="37" t="s">
        <v>92</v>
      </c>
      <c r="I21" s="37" t="s">
        <v>90</v>
      </c>
      <c r="J21" s="7">
        <v>28</v>
      </c>
      <c r="K21" s="7">
        <v>13</v>
      </c>
      <c r="L21" s="7">
        <v>10</v>
      </c>
      <c r="M21" s="7">
        <v>4</v>
      </c>
      <c r="N21" s="7">
        <v>8</v>
      </c>
      <c r="O21" s="7">
        <v>6</v>
      </c>
      <c r="P21" s="7">
        <v>3</v>
      </c>
      <c r="Q21" s="8">
        <f t="shared" si="0"/>
        <v>72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CP21" s="36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</row>
    <row r="22" spans="1:161" s="6" customFormat="1" ht="12" x14ac:dyDescent="0.2">
      <c r="A22" s="42" t="s">
        <v>54</v>
      </c>
      <c r="B22" s="38" t="s">
        <v>83</v>
      </c>
      <c r="C22" s="39" t="s">
        <v>69</v>
      </c>
      <c r="D22" s="40">
        <v>1162320</v>
      </c>
      <c r="E22" s="41">
        <v>550000</v>
      </c>
      <c r="F22" s="37" t="s">
        <v>99</v>
      </c>
      <c r="G22" s="37" t="s">
        <v>90</v>
      </c>
      <c r="H22" s="37" t="s">
        <v>101</v>
      </c>
      <c r="I22" s="37" t="s">
        <v>90</v>
      </c>
      <c r="J22" s="7">
        <v>28</v>
      </c>
      <c r="K22" s="7">
        <v>10</v>
      </c>
      <c r="L22" s="7">
        <v>10</v>
      </c>
      <c r="M22" s="7">
        <v>5</v>
      </c>
      <c r="N22" s="7">
        <v>7</v>
      </c>
      <c r="O22" s="7">
        <v>7</v>
      </c>
      <c r="P22" s="7">
        <v>4</v>
      </c>
      <c r="Q22" s="8">
        <f t="shared" si="0"/>
        <v>71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CP22" s="36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</row>
    <row r="23" spans="1:161" s="6" customFormat="1" ht="12" x14ac:dyDescent="0.2">
      <c r="A23" s="42" t="s">
        <v>55</v>
      </c>
      <c r="B23" s="38" t="s">
        <v>83</v>
      </c>
      <c r="C23" s="39" t="s">
        <v>70</v>
      </c>
      <c r="D23" s="40">
        <v>1994500</v>
      </c>
      <c r="E23" s="41">
        <v>900000</v>
      </c>
      <c r="F23" s="37" t="s">
        <v>100</v>
      </c>
      <c r="G23" s="37" t="s">
        <v>90</v>
      </c>
      <c r="H23" s="37" t="s">
        <v>103</v>
      </c>
      <c r="I23" s="37" t="s">
        <v>90</v>
      </c>
      <c r="J23" s="7">
        <v>35</v>
      </c>
      <c r="K23" s="7">
        <v>13</v>
      </c>
      <c r="L23" s="7">
        <v>13</v>
      </c>
      <c r="M23" s="7">
        <v>5</v>
      </c>
      <c r="N23" s="7">
        <v>7</v>
      </c>
      <c r="O23" s="7">
        <v>8</v>
      </c>
      <c r="P23" s="7">
        <v>4</v>
      </c>
      <c r="Q23" s="8">
        <f t="shared" si="0"/>
        <v>85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CP23" s="36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</row>
    <row r="24" spans="1:161" s="6" customFormat="1" ht="12" x14ac:dyDescent="0.2">
      <c r="A24" s="42" t="s">
        <v>56</v>
      </c>
      <c r="B24" s="38" t="s">
        <v>84</v>
      </c>
      <c r="C24" s="39" t="s">
        <v>71</v>
      </c>
      <c r="D24" s="40">
        <v>725000</v>
      </c>
      <c r="E24" s="41">
        <v>400000</v>
      </c>
      <c r="F24" s="37" t="s">
        <v>101</v>
      </c>
      <c r="G24" s="37" t="s">
        <v>90</v>
      </c>
      <c r="H24" s="37" t="s">
        <v>97</v>
      </c>
      <c r="I24" s="37" t="s">
        <v>90</v>
      </c>
      <c r="J24" s="7">
        <v>35</v>
      </c>
      <c r="K24" s="7">
        <v>13</v>
      </c>
      <c r="L24" s="7">
        <v>12</v>
      </c>
      <c r="M24" s="7">
        <v>5</v>
      </c>
      <c r="N24" s="7">
        <v>8</v>
      </c>
      <c r="O24" s="7">
        <v>9</v>
      </c>
      <c r="P24" s="7">
        <v>3</v>
      </c>
      <c r="Q24" s="8">
        <f t="shared" si="0"/>
        <v>85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CP24" s="36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</row>
    <row r="25" spans="1:161" s="6" customFormat="1" ht="12" x14ac:dyDescent="0.2">
      <c r="A25" s="42" t="s">
        <v>57</v>
      </c>
      <c r="B25" s="38" t="s">
        <v>85</v>
      </c>
      <c r="C25" s="39" t="s">
        <v>72</v>
      </c>
      <c r="D25" s="40">
        <v>3090000</v>
      </c>
      <c r="E25" s="41">
        <v>1700000</v>
      </c>
      <c r="F25" s="37" t="s">
        <v>102</v>
      </c>
      <c r="G25" s="37" t="s">
        <v>91</v>
      </c>
      <c r="H25" s="37" t="s">
        <v>105</v>
      </c>
      <c r="I25" s="37" t="s">
        <v>108</v>
      </c>
      <c r="J25" s="7">
        <v>25</v>
      </c>
      <c r="K25" s="7">
        <v>13</v>
      </c>
      <c r="L25" s="7">
        <v>8</v>
      </c>
      <c r="M25" s="7">
        <v>3</v>
      </c>
      <c r="N25" s="7">
        <v>7</v>
      </c>
      <c r="O25" s="7">
        <v>5</v>
      </c>
      <c r="P25" s="7">
        <v>3</v>
      </c>
      <c r="Q25" s="8">
        <f t="shared" si="0"/>
        <v>64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CP25" s="36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</row>
    <row r="26" spans="1:161" s="6" customFormat="1" ht="12" x14ac:dyDescent="0.2">
      <c r="A26" s="42" t="s">
        <v>58</v>
      </c>
      <c r="B26" s="38" t="s">
        <v>86</v>
      </c>
      <c r="C26" s="39" t="s">
        <v>73</v>
      </c>
      <c r="D26" s="40">
        <v>576000</v>
      </c>
      <c r="E26" s="41">
        <v>300000</v>
      </c>
      <c r="F26" s="37" t="s">
        <v>103</v>
      </c>
      <c r="G26" s="37" t="s">
        <v>90</v>
      </c>
      <c r="H26" s="37" t="s">
        <v>106</v>
      </c>
      <c r="I26" s="37" t="s">
        <v>90</v>
      </c>
      <c r="J26" s="7">
        <v>20</v>
      </c>
      <c r="K26" s="7">
        <v>10</v>
      </c>
      <c r="L26" s="7">
        <v>7</v>
      </c>
      <c r="M26" s="7">
        <v>2</v>
      </c>
      <c r="N26" s="7">
        <v>6</v>
      </c>
      <c r="O26" s="7">
        <v>4</v>
      </c>
      <c r="P26" s="7">
        <v>3</v>
      </c>
      <c r="Q26" s="8">
        <f t="shared" si="0"/>
        <v>52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CP26" s="36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</row>
    <row r="27" spans="1:161" s="6" customFormat="1" ht="12" x14ac:dyDescent="0.2">
      <c r="A27" s="42" t="s">
        <v>59</v>
      </c>
      <c r="B27" s="38" t="s">
        <v>87</v>
      </c>
      <c r="C27" s="39" t="s">
        <v>74</v>
      </c>
      <c r="D27" s="40">
        <v>2084650</v>
      </c>
      <c r="E27" s="41">
        <v>800000</v>
      </c>
      <c r="F27" s="37" t="s">
        <v>104</v>
      </c>
      <c r="G27" s="37" t="s">
        <v>108</v>
      </c>
      <c r="H27" s="37" t="s">
        <v>102</v>
      </c>
      <c r="I27" s="37" t="s">
        <v>91</v>
      </c>
      <c r="J27" s="7">
        <v>19</v>
      </c>
      <c r="K27" s="7">
        <v>9</v>
      </c>
      <c r="L27" s="7">
        <v>6</v>
      </c>
      <c r="M27" s="7">
        <v>3</v>
      </c>
      <c r="N27" s="7">
        <v>7</v>
      </c>
      <c r="O27" s="7">
        <v>4</v>
      </c>
      <c r="P27" s="7">
        <v>3</v>
      </c>
      <c r="Q27" s="8">
        <f t="shared" si="0"/>
        <v>51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CP27" s="36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</row>
    <row r="28" spans="1:161" s="6" customFormat="1" ht="12" x14ac:dyDescent="0.2">
      <c r="A28" s="43" t="s">
        <v>60</v>
      </c>
      <c r="B28" s="38" t="s">
        <v>88</v>
      </c>
      <c r="C28" s="39" t="s">
        <v>75</v>
      </c>
      <c r="D28" s="44">
        <v>1590000</v>
      </c>
      <c r="E28" s="45">
        <v>800000</v>
      </c>
      <c r="F28" s="43" t="s">
        <v>105</v>
      </c>
      <c r="G28" s="43" t="s">
        <v>108</v>
      </c>
      <c r="H28" s="43" t="s">
        <v>96</v>
      </c>
      <c r="I28" s="43" t="s">
        <v>90</v>
      </c>
      <c r="J28" s="7">
        <v>33</v>
      </c>
      <c r="K28" s="7">
        <v>13</v>
      </c>
      <c r="L28" s="7">
        <v>11</v>
      </c>
      <c r="M28" s="7">
        <v>5</v>
      </c>
      <c r="N28" s="7">
        <v>9</v>
      </c>
      <c r="O28" s="7">
        <v>6</v>
      </c>
      <c r="P28" s="7">
        <v>3</v>
      </c>
      <c r="Q28" s="8">
        <f t="shared" si="0"/>
        <v>80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CP28" s="36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</row>
    <row r="29" spans="1:161" s="6" customFormat="1" ht="12" x14ac:dyDescent="0.2">
      <c r="A29" s="46" t="s">
        <v>61</v>
      </c>
      <c r="B29" s="38" t="s">
        <v>89</v>
      </c>
      <c r="C29" s="39" t="s">
        <v>76</v>
      </c>
      <c r="D29" s="47">
        <v>1500000</v>
      </c>
      <c r="E29" s="48">
        <v>900000</v>
      </c>
      <c r="F29" s="49" t="s">
        <v>106</v>
      </c>
      <c r="G29" s="50" t="s">
        <v>90</v>
      </c>
      <c r="H29" s="50" t="s">
        <v>94</v>
      </c>
      <c r="I29" s="51" t="s">
        <v>90</v>
      </c>
      <c r="J29" s="7">
        <v>33</v>
      </c>
      <c r="K29" s="7">
        <v>12</v>
      </c>
      <c r="L29" s="7">
        <v>12</v>
      </c>
      <c r="M29" s="7">
        <v>4</v>
      </c>
      <c r="N29" s="7">
        <v>7</v>
      </c>
      <c r="O29" s="7">
        <v>8</v>
      </c>
      <c r="P29" s="7">
        <v>4</v>
      </c>
      <c r="Q29" s="8">
        <f t="shared" si="0"/>
        <v>80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CP29" s="36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</row>
    <row r="30" spans="1:161" ht="12" x14ac:dyDescent="0.3">
      <c r="D30" s="9">
        <f>SUM(D15:D29)</f>
        <v>65713336</v>
      </c>
      <c r="E30" s="9">
        <f>SUM(E15:E29)</f>
        <v>18593250</v>
      </c>
      <c r="F30" s="52"/>
    </row>
    <row r="31" spans="1:161" ht="12" x14ac:dyDescent="0.3">
      <c r="E31" s="9"/>
      <c r="F31" s="9"/>
      <c r="G31" s="9"/>
      <c r="H31" s="9"/>
    </row>
  </sheetData>
  <mergeCells count="15">
    <mergeCell ref="O12:O13"/>
    <mergeCell ref="P12:P13"/>
    <mergeCell ref="Q12:Q13"/>
    <mergeCell ref="H12:I13"/>
    <mergeCell ref="J12:J13"/>
    <mergeCell ref="K12:K13"/>
    <mergeCell ref="L12:L13"/>
    <mergeCell ref="M12:M13"/>
    <mergeCell ref="N12:N13"/>
    <mergeCell ref="A12:A14"/>
    <mergeCell ref="B12:B14"/>
    <mergeCell ref="C12:C14"/>
    <mergeCell ref="D12:D14"/>
    <mergeCell ref="E12:E14"/>
    <mergeCell ref="F12:G13"/>
  </mergeCells>
  <dataValidations count="2">
    <dataValidation type="whole" showInputMessage="1" showErrorMessage="1" errorTitle="ZNOVU A LÉPE" error="To je móóóóóóc!!!!" sqref="K16:P29">
      <formula1>0</formula1>
      <formula2>15</formula2>
    </dataValidation>
    <dataValidation type="whole" allowBlank="1" showInputMessage="1" showErrorMessage="1" errorTitle="ZNOVU A LÉPE" error="To je móóóóóóc!!!!" sqref="J16:J29">
      <formula1>0</formula1>
      <formula2>30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filmove vzdelavani</vt:lpstr>
      <vt:lpstr>IH</vt:lpstr>
      <vt:lpstr>JK</vt:lpstr>
      <vt:lpstr>PB</vt:lpstr>
      <vt:lpstr>PM</vt:lpstr>
      <vt:lpstr>RN</vt:lpstr>
      <vt:lpstr>List6</vt:lpstr>
      <vt:lpstr>'filmove vzdelavani'!Oblast_tisku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2017-12-18T12:46:07Z</dcterms:modified>
</cp:coreProperties>
</file>